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4412" windowHeight="9708"/>
  </bookViews>
  <sheets>
    <sheet name="Profit" sheetId="1" r:id="rId1"/>
    <sheet name="Graph" sheetId="4" r:id="rId2"/>
  </sheets>
  <calcPr calcId="145621"/>
</workbook>
</file>

<file path=xl/calcChain.xml><?xml version="1.0" encoding="utf-8"?>
<calcChain xmlns="http://schemas.openxmlformats.org/spreadsheetml/2006/main">
  <c r="J7" i="4" l="1"/>
  <c r="J8" i="4"/>
  <c r="J9" i="4"/>
  <c r="J10" i="4"/>
  <c r="J11" i="4"/>
  <c r="J12" i="4"/>
  <c r="J13" i="4"/>
  <c r="J14" i="4"/>
  <c r="J15" i="4"/>
  <c r="J6" i="4"/>
  <c r="H7" i="4"/>
  <c r="H8" i="4"/>
  <c r="H9" i="4"/>
  <c r="H10" i="4"/>
  <c r="H11" i="4"/>
  <c r="H12" i="4"/>
  <c r="H13" i="4"/>
  <c r="H14" i="4"/>
  <c r="H15" i="4"/>
  <c r="H6" i="4"/>
  <c r="G9" i="4"/>
  <c r="G13" i="4"/>
  <c r="I4" i="1"/>
  <c r="D12" i="4"/>
  <c r="D13" i="4"/>
  <c r="D11" i="4"/>
  <c r="D14" i="4" s="1"/>
  <c r="G10" i="4" s="1"/>
  <c r="I10" i="4" s="1"/>
  <c r="H4" i="4"/>
  <c r="G9" i="1"/>
  <c r="D13" i="1"/>
  <c r="D14" i="1" s="1"/>
  <c r="D12" i="1"/>
  <c r="G12" i="4" l="1"/>
  <c r="G15" i="4"/>
  <c r="I15" i="4" s="1"/>
  <c r="G11" i="4"/>
  <c r="G7" i="4"/>
  <c r="I13" i="4"/>
  <c r="I9" i="4"/>
  <c r="I11" i="4"/>
  <c r="I7" i="4"/>
  <c r="G6" i="4"/>
  <c r="I6" i="4" s="1"/>
  <c r="G8" i="4"/>
  <c r="G14" i="4"/>
  <c r="I14" i="4" s="1"/>
  <c r="I12" i="4"/>
  <c r="I8" i="4"/>
  <c r="G15" i="1"/>
  <c r="G16" i="1" s="1"/>
</calcChain>
</file>

<file path=xl/sharedStrings.xml><?xml version="1.0" encoding="utf-8"?>
<sst xmlns="http://schemas.openxmlformats.org/spreadsheetml/2006/main" count="33" uniqueCount="22">
  <si>
    <t>More product, more profit</t>
  </si>
  <si>
    <t>Rent for Factory</t>
  </si>
  <si>
    <t>Insurance</t>
  </si>
  <si>
    <t>Bookkeeper</t>
  </si>
  <si>
    <t>Workers</t>
  </si>
  <si>
    <t>Weekly wages</t>
  </si>
  <si>
    <t>Wages</t>
  </si>
  <si>
    <t>Units made</t>
  </si>
  <si>
    <t>Material/unit</t>
  </si>
  <si>
    <t>Material</t>
  </si>
  <si>
    <t>Selling price</t>
  </si>
  <si>
    <t>Sales</t>
  </si>
  <si>
    <t>Expenses</t>
  </si>
  <si>
    <t>Profit</t>
  </si>
  <si>
    <t>Profit/unit</t>
  </si>
  <si>
    <t>Fixed costs</t>
  </si>
  <si>
    <t>Profit margin</t>
  </si>
  <si>
    <t>Expences</t>
  </si>
  <si>
    <t>Revenue</t>
  </si>
  <si>
    <t>Variable costs</t>
  </si>
  <si>
    <t>Units</t>
  </si>
  <si>
    <t>Profit/Unit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</si>
</sst>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8" formatCode="&quot;$&quot;#,##0.00"/>
    <numFmt numFmtId="170" formatCode="&quot;$&quot;#,##0"/>
  </numFmts>
  <fonts count="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1" xfId="0" applyBorder="1"/>
    <xf numFmtId="44" fontId="0" fillId="0" borderId="1" xfId="1" applyFont="1" applyBorder="1"/>
    <xf numFmtId="0" fontId="0" fillId="3" borderId="1" xfId="0" applyFill="1" applyBorder="1"/>
    <xf numFmtId="3" fontId="0" fillId="3" borderId="1" xfId="0" applyNumberFormat="1" applyFill="1" applyBorder="1"/>
    <xf numFmtId="0" fontId="0" fillId="4" borderId="1" xfId="0" applyFill="1" applyBorder="1"/>
    <xf numFmtId="0" fontId="0" fillId="4" borderId="2" xfId="0" applyFill="1" applyBorder="1"/>
    <xf numFmtId="3" fontId="0" fillId="4" borderId="2" xfId="0" applyNumberFormat="1" applyFill="1" applyBorder="1"/>
    <xf numFmtId="0" fontId="0" fillId="5" borderId="3" xfId="0" applyFill="1" applyBorder="1"/>
    <xf numFmtId="3" fontId="0" fillId="5" borderId="3" xfId="0" applyNumberForma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7" borderId="1" xfId="0" applyFill="1" applyBorder="1"/>
    <xf numFmtId="44" fontId="0" fillId="7" borderId="1" xfId="1" applyFont="1" applyFill="1" applyBorder="1"/>
    <xf numFmtId="0" fontId="2" fillId="2" borderId="0" xfId="0" applyFont="1" applyFill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8" borderId="1" xfId="0" applyFill="1" applyBorder="1"/>
    <xf numFmtId="168" fontId="0" fillId="0" borderId="1" xfId="1" applyNumberFormat="1" applyFont="1" applyBorder="1"/>
    <xf numFmtId="0" fontId="0" fillId="6" borderId="3" xfId="0" applyFill="1" applyBorder="1"/>
    <xf numFmtId="168" fontId="0" fillId="8" borderId="1" xfId="0" applyNumberFormat="1" applyFill="1" applyBorder="1"/>
    <xf numFmtId="170" fontId="0" fillId="6" borderId="0" xfId="0" applyNumberFormat="1" applyFill="1"/>
    <xf numFmtId="170" fontId="0" fillId="5" borderId="3" xfId="0" applyNumberFormat="1" applyFill="1" applyBorder="1"/>
    <xf numFmtId="0" fontId="0" fillId="8" borderId="3" xfId="0" applyFill="1" applyBorder="1"/>
    <xf numFmtId="170" fontId="0" fillId="8" borderId="3" xfId="0" applyNumberFormat="1" applyFill="1" applyBorder="1"/>
  </cellXfs>
  <cellStyles count="2">
    <cellStyle name="Currency" xfId="1" builtinId="4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Graph!$G$5</c:f>
              <c:strCache>
                <c:ptCount val="1"/>
                <c:pt idx="0">
                  <c:v>Expenses</c:v>
                </c:pt>
              </c:strCache>
            </c:strRef>
          </c:tx>
          <c:xVal>
            <c:numRef>
              <c:f>Graph!$F$6:$F$15</c:f>
              <c:numCache>
                <c:formatCode>#,##0</c:formatCode>
                <c:ptCount val="1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</c:numCache>
            </c:numRef>
          </c:xVal>
          <c:yVal>
            <c:numRef>
              <c:f>Graph!$G$6:$G$15</c:f>
              <c:numCache>
                <c:formatCode>#,##0</c:formatCode>
                <c:ptCount val="10"/>
                <c:pt idx="0">
                  <c:v>117400</c:v>
                </c:pt>
                <c:pt idx="1">
                  <c:v>162400</c:v>
                </c:pt>
                <c:pt idx="2">
                  <c:v>207400</c:v>
                </c:pt>
                <c:pt idx="3">
                  <c:v>252400</c:v>
                </c:pt>
                <c:pt idx="4">
                  <c:v>297400</c:v>
                </c:pt>
                <c:pt idx="5">
                  <c:v>342400</c:v>
                </c:pt>
                <c:pt idx="6">
                  <c:v>387400</c:v>
                </c:pt>
                <c:pt idx="7">
                  <c:v>432800</c:v>
                </c:pt>
                <c:pt idx="8">
                  <c:v>477800</c:v>
                </c:pt>
                <c:pt idx="9">
                  <c:v>522800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Graph!$H$5</c:f>
              <c:strCache>
                <c:ptCount val="1"/>
                <c:pt idx="0">
                  <c:v>Revenue</c:v>
                </c:pt>
              </c:strCache>
            </c:strRef>
          </c:tx>
          <c:marker>
            <c:symbol val="circle"/>
            <c:size val="7"/>
          </c:marker>
          <c:xVal>
            <c:numRef>
              <c:f>Graph!$F$6:$F$15</c:f>
              <c:numCache>
                <c:formatCode>#,##0</c:formatCode>
                <c:ptCount val="1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</c:numCache>
            </c:numRef>
          </c:xVal>
          <c:yVal>
            <c:numRef>
              <c:f>Graph!$H$6:$H$15</c:f>
              <c:numCache>
                <c:formatCode>#,##0</c:formatCode>
                <c:ptCount val="10"/>
                <c:pt idx="0">
                  <c:v>80000</c:v>
                </c:pt>
                <c:pt idx="1">
                  <c:v>160000</c:v>
                </c:pt>
                <c:pt idx="2">
                  <c:v>240000</c:v>
                </c:pt>
                <c:pt idx="3">
                  <c:v>320000</c:v>
                </c:pt>
                <c:pt idx="4">
                  <c:v>400000</c:v>
                </c:pt>
                <c:pt idx="5">
                  <c:v>480000</c:v>
                </c:pt>
                <c:pt idx="6">
                  <c:v>560000</c:v>
                </c:pt>
                <c:pt idx="7">
                  <c:v>640000</c:v>
                </c:pt>
                <c:pt idx="8">
                  <c:v>720000</c:v>
                </c:pt>
                <c:pt idx="9">
                  <c:v>800000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74240"/>
        <c:axId val="180460160"/>
      </c:scatterChart>
      <c:valAx>
        <c:axId val="18047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 made (thousands)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80460160"/>
        <c:crosses val="autoZero"/>
        <c:crossBetween val="midCat"/>
        <c:dispUnits>
          <c:builtInUnit val="thousands"/>
        </c:dispUnits>
      </c:valAx>
      <c:valAx>
        <c:axId val="1804601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 $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80474240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54833828432072007"/>
          <c:y val="0.57369021580635748"/>
          <c:w val="0.18532453830421114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15</xdr:row>
      <xdr:rowOff>87630</xdr:rowOff>
    </xdr:from>
    <xdr:to>
      <xdr:col>7</xdr:col>
      <xdr:colOff>556260</xdr:colOff>
      <xdr:row>30</xdr:row>
      <xdr:rowOff>87630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zoomScaleNormal="100" workbookViewId="0">
      <selection activeCell="F21" sqref="F21"/>
    </sheetView>
  </sheetViews>
  <sheetFormatPr defaultRowHeight="14.4" x14ac:dyDescent="0.3"/>
  <cols>
    <col min="3" max="3" width="14.33203125" bestFit="1" customWidth="1"/>
    <col min="4" max="4" width="11" bestFit="1" customWidth="1"/>
    <col min="6" max="6" width="13.6640625" customWidth="1"/>
    <col min="7" max="7" width="13.88671875" bestFit="1" customWidth="1"/>
  </cols>
  <sheetData>
    <row r="2" spans="1:9" ht="18" x14ac:dyDescent="0.35">
      <c r="B2" s="2" t="s">
        <v>0</v>
      </c>
      <c r="C2" s="2"/>
    </row>
    <row r="4" spans="1:9" x14ac:dyDescent="0.3">
      <c r="C4" s="3" t="s">
        <v>4</v>
      </c>
      <c r="D4" s="3">
        <v>1</v>
      </c>
      <c r="F4" s="3" t="s">
        <v>7</v>
      </c>
      <c r="G4" s="3">
        <v>3000</v>
      </c>
      <c r="I4" t="str">
        <f>IF(G4&gt;D4*7500,"Need more workers","")</f>
        <v/>
      </c>
    </row>
    <row r="5" spans="1:9" x14ac:dyDescent="0.3">
      <c r="C5" s="3" t="s">
        <v>5</v>
      </c>
      <c r="D5" s="22">
        <v>400</v>
      </c>
      <c r="F5" s="3" t="s">
        <v>8</v>
      </c>
      <c r="G5" s="4">
        <v>45</v>
      </c>
    </row>
    <row r="6" spans="1:9" x14ac:dyDescent="0.3">
      <c r="F6" s="3" t="s">
        <v>10</v>
      </c>
      <c r="G6" s="4">
        <v>80</v>
      </c>
    </row>
    <row r="7" spans="1:9" ht="15" thickBot="1" x14ac:dyDescent="0.35">
      <c r="G7" s="1"/>
    </row>
    <row r="8" spans="1:9" ht="15" thickBot="1" x14ac:dyDescent="0.35">
      <c r="C8" s="12" t="s">
        <v>17</v>
      </c>
      <c r="D8" s="13"/>
      <c r="F8" s="12" t="s">
        <v>18</v>
      </c>
      <c r="G8" s="13"/>
    </row>
    <row r="9" spans="1:9" x14ac:dyDescent="0.3">
      <c r="A9" t="s">
        <v>15</v>
      </c>
      <c r="C9" s="5" t="s">
        <v>1</v>
      </c>
      <c r="D9" s="6">
        <v>50000</v>
      </c>
      <c r="F9" s="23" t="s">
        <v>11</v>
      </c>
      <c r="G9" s="25">
        <f>G4*G6</f>
        <v>240000</v>
      </c>
    </row>
    <row r="10" spans="1:9" x14ac:dyDescent="0.3">
      <c r="C10" s="5" t="s">
        <v>2</v>
      </c>
      <c r="D10" s="5">
        <v>2000</v>
      </c>
    </row>
    <row r="11" spans="1:9" x14ac:dyDescent="0.3">
      <c r="C11" s="5" t="s">
        <v>3</v>
      </c>
      <c r="D11" s="6">
        <v>20000</v>
      </c>
    </row>
    <row r="12" spans="1:9" x14ac:dyDescent="0.3">
      <c r="A12" t="s">
        <v>19</v>
      </c>
      <c r="C12" s="7" t="s">
        <v>6</v>
      </c>
      <c r="D12" s="7">
        <f>D4*D5</f>
        <v>400</v>
      </c>
    </row>
    <row r="13" spans="1:9" ht="15" thickBot="1" x14ac:dyDescent="0.35">
      <c r="C13" s="8" t="s">
        <v>9</v>
      </c>
      <c r="D13" s="9">
        <f>G4*G5</f>
        <v>135000</v>
      </c>
    </row>
    <row r="14" spans="1:9" ht="15" thickBot="1" x14ac:dyDescent="0.35">
      <c r="C14" s="10" t="s">
        <v>12</v>
      </c>
      <c r="D14" s="26">
        <f>SUM(D9:D13)</f>
        <v>207400</v>
      </c>
      <c r="F14" s="12" t="s">
        <v>16</v>
      </c>
      <c r="G14" s="13"/>
    </row>
    <row r="15" spans="1:9" x14ac:dyDescent="0.3">
      <c r="F15" s="27" t="s">
        <v>13</v>
      </c>
      <c r="G15" s="28">
        <f>G9-D14</f>
        <v>32600</v>
      </c>
    </row>
    <row r="16" spans="1:9" x14ac:dyDescent="0.3">
      <c r="F16" s="21" t="s">
        <v>14</v>
      </c>
      <c r="G16" s="24">
        <f>G15/G4</f>
        <v>10.866666666666667</v>
      </c>
    </row>
  </sheetData>
  <mergeCells count="3">
    <mergeCell ref="C8:D8"/>
    <mergeCell ref="F8:G8"/>
    <mergeCell ref="F14:G14"/>
  </mergeCells>
  <conditionalFormatting sqref="F15:G16">
    <cfRule type="cellIs" dxfId="1" priority="2" operator="lessThan">
      <formula>0</formula>
    </cfRule>
  </conditionalFormatting>
  <conditionalFormatting sqref="G15:G16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opLeftCell="A5" workbookViewId="0">
      <selection activeCell="J22" sqref="J22"/>
    </sheetView>
  </sheetViews>
  <sheetFormatPr defaultRowHeight="14.4" x14ac:dyDescent="0.3"/>
  <cols>
    <col min="3" max="3" width="14.33203125" bestFit="1" customWidth="1"/>
    <col min="4" max="4" width="10.33203125" bestFit="1" customWidth="1"/>
    <col min="6" max="6" width="13.88671875" bestFit="1" customWidth="1"/>
    <col min="7" max="8" width="12.33203125" bestFit="1" customWidth="1"/>
    <col min="10" max="10" width="16.109375" customWidth="1"/>
  </cols>
  <sheetData>
    <row r="2" spans="2:10" ht="18" x14ac:dyDescent="0.35">
      <c r="B2" s="2" t="s">
        <v>0</v>
      </c>
      <c r="C2" s="2"/>
    </row>
    <row r="4" spans="2:10" x14ac:dyDescent="0.3">
      <c r="H4" t="str">
        <f>IF(F4&gt;D4*7000,"Need more workers","")</f>
        <v/>
      </c>
    </row>
    <row r="5" spans="2:10" ht="18" x14ac:dyDescent="0.35">
      <c r="C5" s="17" t="s">
        <v>5</v>
      </c>
      <c r="D5" s="18">
        <v>400</v>
      </c>
      <c r="F5" s="15" t="s">
        <v>20</v>
      </c>
      <c r="G5" s="14" t="s">
        <v>12</v>
      </c>
      <c r="H5" s="14" t="s">
        <v>18</v>
      </c>
      <c r="I5" s="14" t="s">
        <v>13</v>
      </c>
      <c r="J5" s="19" t="s">
        <v>21</v>
      </c>
    </row>
    <row r="6" spans="2:10" x14ac:dyDescent="0.3">
      <c r="C6" s="17" t="s">
        <v>8</v>
      </c>
      <c r="D6" s="18">
        <v>45</v>
      </c>
      <c r="F6" s="16">
        <v>1000</v>
      </c>
      <c r="G6" s="6">
        <f>$D$14+(INT(F6/7500)+1)*$D$5+F6*$D$6</f>
        <v>117400</v>
      </c>
      <c r="H6" s="6">
        <f>F6*$D$7</f>
        <v>80000</v>
      </c>
      <c r="I6" s="6">
        <f>H6-G6</f>
        <v>-37400</v>
      </c>
      <c r="J6" s="20">
        <f>I6/F6</f>
        <v>-37.4</v>
      </c>
    </row>
    <row r="7" spans="2:10" x14ac:dyDescent="0.3">
      <c r="C7" s="17" t="s">
        <v>10</v>
      </c>
      <c r="D7" s="18">
        <v>80</v>
      </c>
      <c r="F7" s="16">
        <v>2000</v>
      </c>
      <c r="G7" s="6">
        <f t="shared" ref="G7:G15" si="0">$D$14+(INT(F7/7500)+1)*$D$5+F7*$D$6</f>
        <v>162400</v>
      </c>
      <c r="H7" s="6">
        <f t="shared" ref="H7:H15" si="1">F7*$D$7</f>
        <v>160000</v>
      </c>
      <c r="I7" s="6">
        <f t="shared" ref="I7:I15" si="2">H7-G7</f>
        <v>-2400</v>
      </c>
      <c r="J7" s="20">
        <f t="shared" ref="J7:J15" si="3">I7/F7</f>
        <v>-1.2</v>
      </c>
    </row>
    <row r="8" spans="2:10" x14ac:dyDescent="0.3">
      <c r="F8" s="16">
        <v>3000</v>
      </c>
      <c r="G8" s="6">
        <f t="shared" si="0"/>
        <v>207400</v>
      </c>
      <c r="H8" s="6">
        <f t="shared" si="1"/>
        <v>240000</v>
      </c>
      <c r="I8" s="6">
        <f t="shared" si="2"/>
        <v>32600</v>
      </c>
      <c r="J8" s="20">
        <f t="shared" si="3"/>
        <v>10.866666666666667</v>
      </c>
    </row>
    <row r="9" spans="2:10" x14ac:dyDescent="0.3">
      <c r="F9" s="16">
        <v>4000</v>
      </c>
      <c r="G9" s="6">
        <f t="shared" si="0"/>
        <v>252400</v>
      </c>
      <c r="H9" s="6">
        <f t="shared" si="1"/>
        <v>320000</v>
      </c>
      <c r="I9" s="6">
        <f t="shared" si="2"/>
        <v>67600</v>
      </c>
      <c r="J9" s="20">
        <f t="shared" si="3"/>
        <v>16.899999999999999</v>
      </c>
    </row>
    <row r="10" spans="2:10" x14ac:dyDescent="0.3">
      <c r="F10" s="16">
        <v>5000</v>
      </c>
      <c r="G10" s="6">
        <f t="shared" si="0"/>
        <v>297400</v>
      </c>
      <c r="H10" s="6">
        <f t="shared" si="1"/>
        <v>400000</v>
      </c>
      <c r="I10" s="6">
        <f t="shared" si="2"/>
        <v>102600</v>
      </c>
      <c r="J10" s="20">
        <f t="shared" si="3"/>
        <v>20.52</v>
      </c>
    </row>
    <row r="11" spans="2:10" x14ac:dyDescent="0.3">
      <c r="C11" s="5" t="s">
        <v>1</v>
      </c>
      <c r="D11" s="6">
        <f>Profit!D9</f>
        <v>50000</v>
      </c>
      <c r="F11" s="16">
        <v>6000</v>
      </c>
      <c r="G11" s="6">
        <f t="shared" si="0"/>
        <v>342400</v>
      </c>
      <c r="H11" s="6">
        <f t="shared" si="1"/>
        <v>480000</v>
      </c>
      <c r="I11" s="6">
        <f t="shared" si="2"/>
        <v>137600</v>
      </c>
      <c r="J11" s="20">
        <f t="shared" si="3"/>
        <v>22.933333333333334</v>
      </c>
    </row>
    <row r="12" spans="2:10" x14ac:dyDescent="0.3">
      <c r="C12" s="5" t="s">
        <v>2</v>
      </c>
      <c r="D12" s="6">
        <f>Profit!D10</f>
        <v>2000</v>
      </c>
      <c r="F12" s="16">
        <v>7000</v>
      </c>
      <c r="G12" s="6">
        <f t="shared" si="0"/>
        <v>387400</v>
      </c>
      <c r="H12" s="6">
        <f t="shared" si="1"/>
        <v>560000</v>
      </c>
      <c r="I12" s="6">
        <f t="shared" si="2"/>
        <v>172600</v>
      </c>
      <c r="J12" s="20">
        <f t="shared" si="3"/>
        <v>24.657142857142858</v>
      </c>
    </row>
    <row r="13" spans="2:10" x14ac:dyDescent="0.3">
      <c r="C13" s="5" t="s">
        <v>3</v>
      </c>
      <c r="D13" s="6">
        <f>Profit!D11</f>
        <v>20000</v>
      </c>
      <c r="F13" s="16">
        <v>8000</v>
      </c>
      <c r="G13" s="6">
        <f t="shared" si="0"/>
        <v>432800</v>
      </c>
      <c r="H13" s="6">
        <f t="shared" si="1"/>
        <v>640000</v>
      </c>
      <c r="I13" s="6">
        <f t="shared" si="2"/>
        <v>207200</v>
      </c>
      <c r="J13" s="20">
        <f t="shared" si="3"/>
        <v>25.9</v>
      </c>
    </row>
    <row r="14" spans="2:10" x14ac:dyDescent="0.3">
      <c r="C14" s="10" t="s">
        <v>15</v>
      </c>
      <c r="D14" s="11">
        <f>SUM(D11:D13)</f>
        <v>72000</v>
      </c>
      <c r="F14" s="16">
        <v>9000</v>
      </c>
      <c r="G14" s="6">
        <f t="shared" si="0"/>
        <v>477800</v>
      </c>
      <c r="H14" s="6">
        <f t="shared" si="1"/>
        <v>720000</v>
      </c>
      <c r="I14" s="6">
        <f t="shared" si="2"/>
        <v>242200</v>
      </c>
      <c r="J14" s="20">
        <f t="shared" si="3"/>
        <v>26.911111111111111</v>
      </c>
    </row>
    <row r="15" spans="2:10" x14ac:dyDescent="0.3">
      <c r="F15" s="16">
        <v>10000</v>
      </c>
      <c r="G15" s="6">
        <f t="shared" si="0"/>
        <v>522800</v>
      </c>
      <c r="H15" s="6">
        <f t="shared" si="1"/>
        <v>800000</v>
      </c>
      <c r="I15" s="6">
        <f t="shared" si="2"/>
        <v>277200</v>
      </c>
      <c r="J15" s="20">
        <f t="shared" si="3"/>
        <v>27.72</v>
      </c>
    </row>
  </sheetData>
  <conditionalFormatting sqref="J6:J15">
    <cfRule type="cellIs" dxfId="2" priority="2" operator="lessThan">
      <formula>0</formula>
    </cfRule>
    <cfRule type="cellIs" dxfId="3" priority="1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Profit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Liengme</dc:creator>
  <cp:lastModifiedBy>Bernard Liengme</cp:lastModifiedBy>
  <dcterms:created xsi:type="dcterms:W3CDTF">2011-12-28T16:59:06Z</dcterms:created>
  <dcterms:modified xsi:type="dcterms:W3CDTF">2011-12-28T17:43:43Z</dcterms:modified>
</cp:coreProperties>
</file>