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3290" windowHeight="9765" activeTab="2"/>
  </bookViews>
  <sheets>
    <sheet name="DATA 14" sheetId="1" r:id="rId1"/>
    <sheet name="DATA F9 14" sheetId="10" r:id="rId2"/>
    <sheet name="DATA F9 100" sheetId="8" r:id="rId3"/>
  </sheets>
  <calcPr calcId="145621"/>
</workbook>
</file>

<file path=xl/calcChain.xml><?xml version="1.0" encoding="utf-8"?>
<calcChain xmlns="http://schemas.openxmlformats.org/spreadsheetml/2006/main">
  <c r="B15" i="10" l="1"/>
  <c r="C15" i="10" s="1"/>
  <c r="B14" i="10"/>
  <c r="C14" i="10" s="1"/>
  <c r="B13" i="10"/>
  <c r="B12" i="10"/>
  <c r="C12" i="10" s="1"/>
  <c r="B11" i="10"/>
  <c r="B10" i="10"/>
  <c r="C10" i="10" s="1"/>
  <c r="B9" i="10"/>
  <c r="B8" i="10"/>
  <c r="C8" i="10" s="1"/>
  <c r="B7" i="10"/>
  <c r="B6" i="10"/>
  <c r="C6" i="10" s="1"/>
  <c r="B5" i="10"/>
  <c r="B4" i="10"/>
  <c r="C4" i="10" s="1"/>
  <c r="B3" i="10"/>
  <c r="B2" i="10"/>
  <c r="A3" i="10"/>
  <c r="A4" i="10" s="1"/>
  <c r="A5" i="10"/>
  <c r="A6" i="10" s="1"/>
  <c r="A7" i="10" s="1"/>
  <c r="A8" i="10" s="1"/>
  <c r="A9" i="10"/>
  <c r="A10" i="10" s="1"/>
  <c r="A11" i="10" s="1"/>
  <c r="A12" i="10" s="1"/>
  <c r="A13" i="10" s="1"/>
  <c r="A14" i="10" s="1"/>
  <c r="A15" i="10" s="1"/>
  <c r="B2" i="8"/>
  <c r="C2" i="8" s="1"/>
  <c r="B3" i="8"/>
  <c r="C3" i="8" s="1"/>
  <c r="B4" i="8"/>
  <c r="C4" i="8" s="1"/>
  <c r="B5" i="8"/>
  <c r="B6" i="8"/>
  <c r="C6" i="8"/>
  <c r="B7" i="8"/>
  <c r="B8" i="8"/>
  <c r="C8" i="8"/>
  <c r="B9" i="8"/>
  <c r="B10" i="8"/>
  <c r="C10" i="8" s="1"/>
  <c r="B11" i="8"/>
  <c r="B12" i="8"/>
  <c r="C12" i="8" s="1"/>
  <c r="B13" i="8"/>
  <c r="B14" i="8"/>
  <c r="C14" i="8"/>
  <c r="B15" i="8"/>
  <c r="B16" i="8"/>
  <c r="C16" i="8"/>
  <c r="B17" i="8"/>
  <c r="B18" i="8"/>
  <c r="C18" i="8" s="1"/>
  <c r="B19" i="8"/>
  <c r="B20" i="8"/>
  <c r="C20" i="8" s="1"/>
  <c r="B21" i="8"/>
  <c r="C21" i="8" s="1"/>
  <c r="B22" i="8"/>
  <c r="C22" i="8"/>
  <c r="B23" i="8"/>
  <c r="C23" i="8" s="1"/>
  <c r="B24" i="8"/>
  <c r="C24" i="8"/>
  <c r="B25" i="8"/>
  <c r="C25" i="8" s="1"/>
  <c r="B26" i="8"/>
  <c r="C26" i="8" s="1"/>
  <c r="B27" i="8"/>
  <c r="B28" i="8"/>
  <c r="C28" i="8" s="1"/>
  <c r="B29" i="8"/>
  <c r="C29" i="8" s="1"/>
  <c r="B30" i="8"/>
  <c r="C30" i="8"/>
  <c r="B31" i="8"/>
  <c r="C31" i="8" s="1"/>
  <c r="B32" i="8"/>
  <c r="C32" i="8"/>
  <c r="B33" i="8"/>
  <c r="C33" i="8" s="1"/>
  <c r="B34" i="8"/>
  <c r="C34" i="8" s="1"/>
  <c r="B35" i="8"/>
  <c r="B36" i="8"/>
  <c r="C36" i="8" s="1"/>
  <c r="B37" i="8"/>
  <c r="C37" i="8" s="1"/>
  <c r="B38" i="8"/>
  <c r="C38" i="8"/>
  <c r="B39" i="8"/>
  <c r="C39" i="8" s="1"/>
  <c r="B40" i="8"/>
  <c r="C40" i="8"/>
  <c r="B41" i="8"/>
  <c r="C41" i="8" s="1"/>
  <c r="B42" i="8"/>
  <c r="C42" i="8" s="1"/>
  <c r="B43" i="8"/>
  <c r="B44" i="8"/>
  <c r="C44" i="8" s="1"/>
  <c r="B45" i="8"/>
  <c r="C45" i="8" s="1"/>
  <c r="B46" i="8"/>
  <c r="C46" i="8"/>
  <c r="B47" i="8"/>
  <c r="C47" i="8" s="1"/>
  <c r="B48" i="8"/>
  <c r="C48" i="8"/>
  <c r="B49" i="8"/>
  <c r="C49" i="8" s="1"/>
  <c r="B50" i="8"/>
  <c r="C50" i="8" s="1"/>
  <c r="B51" i="8"/>
  <c r="B52" i="8"/>
  <c r="C52" i="8" s="1"/>
  <c r="B53" i="8"/>
  <c r="C53" i="8" s="1"/>
  <c r="B54" i="8"/>
  <c r="C54" i="8"/>
  <c r="B55" i="8"/>
  <c r="C55" i="8" s="1"/>
  <c r="B56" i="8"/>
  <c r="C56" i="8"/>
  <c r="B57" i="8"/>
  <c r="C57" i="8" s="1"/>
  <c r="B58" i="8"/>
  <c r="C58" i="8" s="1"/>
  <c r="B59" i="8"/>
  <c r="B60" i="8"/>
  <c r="C60" i="8" s="1"/>
  <c r="B61" i="8"/>
  <c r="C61" i="8" s="1"/>
  <c r="B62" i="8"/>
  <c r="C62" i="8"/>
  <c r="B63" i="8"/>
  <c r="C63" i="8" s="1"/>
  <c r="B64" i="8"/>
  <c r="C64" i="8"/>
  <c r="B65" i="8"/>
  <c r="C65" i="8" s="1"/>
  <c r="B66" i="8"/>
  <c r="C66" i="8" s="1"/>
  <c r="B67" i="8"/>
  <c r="B68" i="8"/>
  <c r="C68" i="8" s="1"/>
  <c r="B69" i="8"/>
  <c r="C69" i="8" s="1"/>
  <c r="B70" i="8"/>
  <c r="C70" i="8"/>
  <c r="B71" i="8"/>
  <c r="C71" i="8" s="1"/>
  <c r="B72" i="8"/>
  <c r="C72" i="8"/>
  <c r="B73" i="8"/>
  <c r="C73" i="8" s="1"/>
  <c r="B74" i="8"/>
  <c r="C74" i="8" s="1"/>
  <c r="B75" i="8"/>
  <c r="B76" i="8"/>
  <c r="C76" i="8" s="1"/>
  <c r="B77" i="8"/>
  <c r="C77" i="8" s="1"/>
  <c r="B78" i="8"/>
  <c r="C78" i="8"/>
  <c r="B79" i="8"/>
  <c r="C79" i="8" s="1"/>
  <c r="B80" i="8"/>
  <c r="C80" i="8"/>
  <c r="B81" i="8"/>
  <c r="C81" i="8" s="1"/>
  <c r="B82" i="8"/>
  <c r="C82" i="8" s="1"/>
  <c r="B83" i="8"/>
  <c r="B84" i="8"/>
  <c r="C84" i="8" s="1"/>
  <c r="B85" i="8"/>
  <c r="C85" i="8" s="1"/>
  <c r="B86" i="8"/>
  <c r="C86" i="8"/>
  <c r="B87" i="8"/>
  <c r="C87" i="8" s="1"/>
  <c r="B88" i="8"/>
  <c r="C88" i="8"/>
  <c r="B89" i="8"/>
  <c r="C89" i="8" s="1"/>
  <c r="B90" i="8"/>
  <c r="C90" i="8" s="1"/>
  <c r="B91" i="8"/>
  <c r="B92" i="8"/>
  <c r="C92" i="8" s="1"/>
  <c r="B93" i="8"/>
  <c r="C93" i="8" s="1"/>
  <c r="B94" i="8"/>
  <c r="C94" i="8"/>
  <c r="B95" i="8"/>
  <c r="C95" i="8" s="1"/>
  <c r="B96" i="8"/>
  <c r="C96" i="8"/>
  <c r="B97" i="8"/>
  <c r="C97" i="8" s="1"/>
  <c r="B98" i="8"/>
  <c r="C98" i="8" s="1"/>
  <c r="B99" i="8"/>
  <c r="B100" i="8"/>
  <c r="C100" i="8" s="1"/>
  <c r="B101" i="8"/>
  <c r="C101" i="8" s="1"/>
  <c r="A3" i="8"/>
  <c r="A4" i="8"/>
  <c r="A5" i="8" s="1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8" i="1"/>
  <c r="A9" i="1" s="1"/>
  <c r="A10" i="1"/>
  <c r="A11" i="1" s="1"/>
  <c r="A12" i="1" s="1"/>
  <c r="A13" i="1" s="1"/>
  <c r="A14" i="1" s="1"/>
  <c r="A15" i="1" s="1"/>
  <c r="A3" i="1"/>
  <c r="A4" i="1" s="1"/>
  <c r="A5" i="1" s="1"/>
  <c r="A6" i="1" s="1"/>
  <c r="A7" i="1" s="1"/>
  <c r="B103" i="8" l="1"/>
  <c r="D93" i="8" s="1"/>
  <c r="C3" i="10"/>
  <c r="B16" i="10"/>
  <c r="C7" i="10"/>
  <c r="D7" i="10"/>
  <c r="C11" i="10"/>
  <c r="C51" i="8"/>
  <c r="C35" i="8"/>
  <c r="C27" i="8"/>
  <c r="C11" i="8"/>
  <c r="C99" i="8"/>
  <c r="C91" i="8"/>
  <c r="C83" i="8"/>
  <c r="C75" i="8"/>
  <c r="C67" i="8"/>
  <c r="C59" i="8"/>
  <c r="C43" i="8"/>
  <c r="C19" i="8"/>
  <c r="B17" i="10"/>
  <c r="D3" i="10" s="1"/>
  <c r="C13" i="8"/>
  <c r="C5" i="8"/>
  <c r="C102" i="8" s="1"/>
  <c r="B102" i="8"/>
  <c r="D99" i="8" s="1"/>
  <c r="D101" i="8"/>
  <c r="D69" i="8"/>
  <c r="D37" i="8"/>
  <c r="C15" i="8"/>
  <c r="D15" i="8"/>
  <c r="C7" i="8"/>
  <c r="C17" i="8"/>
  <c r="D17" i="8"/>
  <c r="C9" i="8"/>
  <c r="C5" i="10"/>
  <c r="C9" i="10"/>
  <c r="D9" i="10"/>
  <c r="C13" i="10"/>
  <c r="D15" i="10"/>
  <c r="C2" i="10"/>
  <c r="D3" i="8" l="1"/>
  <c r="D45" i="8"/>
  <c r="D77" i="8"/>
  <c r="D13" i="8"/>
  <c r="D67" i="8"/>
  <c r="D9" i="8"/>
  <c r="D7" i="8"/>
  <c r="D21" i="8"/>
  <c r="D53" i="8"/>
  <c r="D85" i="8"/>
  <c r="D5" i="8"/>
  <c r="D83" i="8"/>
  <c r="F83" i="8" s="1"/>
  <c r="C103" i="8"/>
  <c r="E65" i="8" s="1"/>
  <c r="D43" i="8"/>
  <c r="D11" i="8"/>
  <c r="D51" i="8"/>
  <c r="D29" i="8"/>
  <c r="D61" i="8"/>
  <c r="D59" i="8"/>
  <c r="E76" i="8"/>
  <c r="E6" i="8"/>
  <c r="E61" i="8"/>
  <c r="F61" i="8" s="1"/>
  <c r="E39" i="8"/>
  <c r="E14" i="8"/>
  <c r="C16" i="10"/>
  <c r="C17" i="10"/>
  <c r="E59" i="8"/>
  <c r="F59" i="8" s="1"/>
  <c r="E43" i="8"/>
  <c r="F43" i="8" s="1"/>
  <c r="E7" i="8"/>
  <c r="F7" i="8" s="1"/>
  <c r="D6" i="8"/>
  <c r="D14" i="8"/>
  <c r="F14" i="8" s="1"/>
  <c r="D4" i="8"/>
  <c r="D18" i="8"/>
  <c r="D24" i="8"/>
  <c r="D32" i="8"/>
  <c r="D40" i="8"/>
  <c r="D48" i="8"/>
  <c r="D56" i="8"/>
  <c r="D63" i="8"/>
  <c r="D65" i="8"/>
  <c r="D71" i="8"/>
  <c r="D73" i="8"/>
  <c r="D79" i="8"/>
  <c r="D81" i="8"/>
  <c r="D87" i="8"/>
  <c r="D89" i="8"/>
  <c r="D95" i="8"/>
  <c r="D97" i="8"/>
  <c r="D8" i="8"/>
  <c r="D12" i="8"/>
  <c r="D22" i="8"/>
  <c r="D30" i="8"/>
  <c r="D38" i="8"/>
  <c r="D46" i="8"/>
  <c r="D54" i="8"/>
  <c r="D16" i="8"/>
  <c r="D28" i="8"/>
  <c r="D33" i="8"/>
  <c r="D44" i="8"/>
  <c r="D49" i="8"/>
  <c r="D60" i="8"/>
  <c r="D64" i="8"/>
  <c r="D68" i="8"/>
  <c r="D72" i="8"/>
  <c r="D76" i="8"/>
  <c r="D80" i="8"/>
  <c r="D84" i="8"/>
  <c r="D88" i="8"/>
  <c r="D92" i="8"/>
  <c r="D96" i="8"/>
  <c r="D10" i="8"/>
  <c r="D23" i="8"/>
  <c r="D34" i="8"/>
  <c r="D39" i="8"/>
  <c r="D50" i="8"/>
  <c r="D55" i="8"/>
  <c r="D2" i="8"/>
  <c r="D20" i="8"/>
  <c r="D25" i="8"/>
  <c r="D36" i="8"/>
  <c r="D41" i="8"/>
  <c r="D52" i="8"/>
  <c r="D57" i="8"/>
  <c r="D62" i="8"/>
  <c r="D66" i="8"/>
  <c r="D70" i="8"/>
  <c r="D74" i="8"/>
  <c r="D78" i="8"/>
  <c r="D82" i="8"/>
  <c r="D86" i="8"/>
  <c r="D90" i="8"/>
  <c r="D94" i="8"/>
  <c r="D100" i="8"/>
  <c r="D26" i="8"/>
  <c r="D31" i="8"/>
  <c r="D42" i="8"/>
  <c r="D47" i="8"/>
  <c r="D58" i="8"/>
  <c r="D98" i="8"/>
  <c r="D19" i="8"/>
  <c r="E83" i="8"/>
  <c r="D35" i="8"/>
  <c r="E51" i="8"/>
  <c r="F51" i="8" s="1"/>
  <c r="D11" i="10"/>
  <c r="D2" i="10"/>
  <c r="D4" i="10"/>
  <c r="D8" i="10"/>
  <c r="D12" i="10"/>
  <c r="D6" i="10"/>
  <c r="D10" i="10"/>
  <c r="D14" i="10"/>
  <c r="E13" i="10"/>
  <c r="D13" i="10"/>
  <c r="D5" i="10"/>
  <c r="D75" i="8"/>
  <c r="D91" i="8"/>
  <c r="D27" i="8"/>
  <c r="F3" i="8" l="1"/>
  <c r="F57" i="8"/>
  <c r="F44" i="8"/>
  <c r="E35" i="8"/>
  <c r="F35" i="8" s="1"/>
  <c r="E19" i="8"/>
  <c r="F19" i="8" s="1"/>
  <c r="E75" i="8"/>
  <c r="F75" i="8" s="1"/>
  <c r="E67" i="8"/>
  <c r="F67" i="8" s="1"/>
  <c r="F33" i="8"/>
  <c r="E17" i="8"/>
  <c r="F17" i="8" s="1"/>
  <c r="E15" i="8"/>
  <c r="F15" i="8" s="1"/>
  <c r="E30" i="8"/>
  <c r="E40" i="8"/>
  <c r="E34" i="8"/>
  <c r="F34" i="8" s="1"/>
  <c r="E55" i="8"/>
  <c r="F55" i="8" s="1"/>
  <c r="E22" i="8"/>
  <c r="F22" i="8" s="1"/>
  <c r="E18" i="8"/>
  <c r="E3" i="8"/>
  <c r="E37" i="8"/>
  <c r="F37" i="8" s="1"/>
  <c r="E63" i="8"/>
  <c r="F63" i="8" s="1"/>
  <c r="E97" i="8"/>
  <c r="F27" i="8"/>
  <c r="E5" i="8"/>
  <c r="F5" i="8" s="1"/>
  <c r="E11" i="8"/>
  <c r="F11" i="8" s="1"/>
  <c r="F48" i="8"/>
  <c r="F18" i="8"/>
  <c r="E27" i="8"/>
  <c r="E62" i="8"/>
  <c r="E10" i="8"/>
  <c r="E96" i="8"/>
  <c r="F96" i="8" s="1"/>
  <c r="E70" i="8"/>
  <c r="E66" i="8"/>
  <c r="E46" i="8"/>
  <c r="F46" i="8" s="1"/>
  <c r="E87" i="8"/>
  <c r="F87" i="8" s="1"/>
  <c r="E80" i="8"/>
  <c r="E54" i="8"/>
  <c r="E60" i="8"/>
  <c r="E50" i="8"/>
  <c r="F50" i="8" s="1"/>
  <c r="E24" i="8"/>
  <c r="E45" i="8"/>
  <c r="F45" i="8" s="1"/>
  <c r="E100" i="8"/>
  <c r="F100" i="8" s="1"/>
  <c r="E29" i="8"/>
  <c r="F29" i="8" s="1"/>
  <c r="E93" i="8"/>
  <c r="F93" i="8" s="1"/>
  <c r="E84" i="8"/>
  <c r="E41" i="8"/>
  <c r="E47" i="8"/>
  <c r="E81" i="8"/>
  <c r="F90" i="8"/>
  <c r="F95" i="8"/>
  <c r="F79" i="8"/>
  <c r="E32" i="8"/>
  <c r="F32" i="8" s="1"/>
  <c r="E23" i="8"/>
  <c r="E74" i="8"/>
  <c r="F74" i="8" s="1"/>
  <c r="E90" i="8"/>
  <c r="E12" i="8"/>
  <c r="F12" i="8" s="1"/>
  <c r="E2" i="8"/>
  <c r="F2" i="8" s="1"/>
  <c r="E53" i="8"/>
  <c r="F53" i="8" s="1"/>
  <c r="E88" i="8"/>
  <c r="E16" i="8"/>
  <c r="E72" i="8"/>
  <c r="F72" i="8" s="1"/>
  <c r="E52" i="8"/>
  <c r="F52" i="8" s="1"/>
  <c r="E36" i="8"/>
  <c r="E69" i="8"/>
  <c r="F69" i="8" s="1"/>
  <c r="E89" i="8"/>
  <c r="E4" i="8"/>
  <c r="F4" i="8" s="1"/>
  <c r="E49" i="8"/>
  <c r="F39" i="8"/>
  <c r="F89" i="8"/>
  <c r="F6" i="8"/>
  <c r="E71" i="8"/>
  <c r="F71" i="8" s="1"/>
  <c r="E38" i="8"/>
  <c r="F38" i="8" s="1"/>
  <c r="E8" i="8"/>
  <c r="F8" i="8" s="1"/>
  <c r="E48" i="8"/>
  <c r="E28" i="8"/>
  <c r="F28" i="8" s="1"/>
  <c r="E56" i="8"/>
  <c r="F56" i="8" s="1"/>
  <c r="E73" i="8"/>
  <c r="F73" i="8" s="1"/>
  <c r="E57" i="8"/>
  <c r="E21" i="8"/>
  <c r="F21" i="8" s="1"/>
  <c r="E68" i="8"/>
  <c r="F68" i="8" s="1"/>
  <c r="E33" i="8"/>
  <c r="E9" i="8"/>
  <c r="F9" i="8" s="1"/>
  <c r="E99" i="8"/>
  <c r="F99" i="8" s="1"/>
  <c r="E13" i="8"/>
  <c r="F13" i="8" s="1"/>
  <c r="F62" i="8"/>
  <c r="F36" i="8"/>
  <c r="F23" i="8"/>
  <c r="F88" i="8"/>
  <c r="F49" i="8"/>
  <c r="F16" i="8"/>
  <c r="F30" i="8"/>
  <c r="F97" i="8"/>
  <c r="F81" i="8"/>
  <c r="F65" i="8"/>
  <c r="F40" i="8"/>
  <c r="E91" i="8"/>
  <c r="E94" i="8"/>
  <c r="F94" i="8" s="1"/>
  <c r="E58" i="8"/>
  <c r="F58" i="8" s="1"/>
  <c r="E64" i="8"/>
  <c r="E44" i="8"/>
  <c r="E98" i="8"/>
  <c r="F98" i="8" s="1"/>
  <c r="E78" i="8"/>
  <c r="F78" i="8" s="1"/>
  <c r="E42" i="8"/>
  <c r="F42" i="8" s="1"/>
  <c r="E26" i="8"/>
  <c r="E86" i="8"/>
  <c r="E92" i="8"/>
  <c r="F92" i="8" s="1"/>
  <c r="E82" i="8"/>
  <c r="E101" i="8"/>
  <c r="F101" i="8" s="1"/>
  <c r="E31" i="8"/>
  <c r="F31" i="8" s="1"/>
  <c r="E85" i="8"/>
  <c r="F85" i="8" s="1"/>
  <c r="E95" i="8"/>
  <c r="E79" i="8"/>
  <c r="E77" i="8"/>
  <c r="F77" i="8" s="1"/>
  <c r="E20" i="8"/>
  <c r="F20" i="8" s="1"/>
  <c r="E25" i="8"/>
  <c r="F25" i="8" s="1"/>
  <c r="F12" i="10"/>
  <c r="F11" i="10"/>
  <c r="E10" i="10"/>
  <c r="F10" i="10" s="1"/>
  <c r="E12" i="10"/>
  <c r="E14" i="10"/>
  <c r="F14" i="10" s="1"/>
  <c r="E15" i="10"/>
  <c r="F15" i="10" s="1"/>
  <c r="E4" i="10"/>
  <c r="E6" i="10"/>
  <c r="E8" i="10"/>
  <c r="F8" i="10" s="1"/>
  <c r="F91" i="8"/>
  <c r="E3" i="10"/>
  <c r="F3" i="10" s="1"/>
  <c r="F10" i="8"/>
  <c r="F84" i="8"/>
  <c r="F54" i="8"/>
  <c r="E9" i="10"/>
  <c r="F9" i="10" s="1"/>
  <c r="E2" i="10"/>
  <c r="F2" i="10" s="1"/>
  <c r="E11" i="10"/>
  <c r="F13" i="10"/>
  <c r="F4" i="10"/>
  <c r="F26" i="8"/>
  <c r="F86" i="8"/>
  <c r="F70" i="8"/>
  <c r="F80" i="8"/>
  <c r="F64" i="8"/>
  <c r="F24" i="8"/>
  <c r="E5" i="10"/>
  <c r="F5" i="10" s="1"/>
  <c r="E7" i="10"/>
  <c r="F7" i="10" s="1"/>
  <c r="F6" i="10"/>
  <c r="F47" i="8"/>
  <c r="F82" i="8"/>
  <c r="F66" i="8"/>
  <c r="F41" i="8"/>
  <c r="F76" i="8"/>
  <c r="F60" i="8"/>
  <c r="G2" i="10" l="1"/>
  <c r="I2" i="10" s="1"/>
  <c r="J2" i="10" s="1"/>
  <c r="K2" i="10" s="1"/>
  <c r="G2" i="8"/>
  <c r="I2" i="8" s="1"/>
  <c r="J2" i="8" s="1"/>
  <c r="K2" i="8" s="1"/>
</calcChain>
</file>

<file path=xl/comments1.xml><?xml version="1.0" encoding="utf-8"?>
<comments xmlns="http://schemas.openxmlformats.org/spreadsheetml/2006/main">
  <authors>
    <author>smackenz</author>
  </authors>
  <commentList>
    <comment ref="J1" authorId="0">
      <text>
        <r>
          <rPr>
            <b/>
            <sz val="8"/>
            <color indexed="81"/>
            <rFont val="Tahoma"/>
          </rPr>
          <t>smackenz:</t>
        </r>
        <r>
          <rPr>
            <sz val="8"/>
            <color indexed="81"/>
            <rFont val="Tahoma"/>
          </rPr>
          <t xml:space="preserve">
Once calculated using the provided equation, take the absolute value of the entire equation.  For example,
=ABS((I2*SQRT(H2-2))/SQRT(1-I2^2))</t>
        </r>
      </text>
    </comment>
    <comment ref="K1" authorId="0">
      <text>
        <r>
          <rPr>
            <b/>
            <sz val="8"/>
            <color indexed="81"/>
            <rFont val="Tahoma"/>
          </rPr>
          <t>smackenz:</t>
        </r>
        <r>
          <rPr>
            <sz val="8"/>
            <color indexed="81"/>
            <rFont val="Tahoma"/>
          </rPr>
          <t xml:space="preserve">
Use TDIST function.
- x referes to the t-stat
- deg_freedom for a correlation is N-2
- tails should be 1 for this example</t>
        </r>
      </text>
    </comment>
  </commentList>
</comments>
</file>

<file path=xl/comments2.xml><?xml version="1.0" encoding="utf-8"?>
<comments xmlns="http://schemas.openxmlformats.org/spreadsheetml/2006/main">
  <authors>
    <author>smackenz</author>
  </authors>
  <commentList>
    <comment ref="J1" authorId="0">
      <text>
        <r>
          <rPr>
            <b/>
            <sz val="8"/>
            <color indexed="81"/>
            <rFont val="Tahoma"/>
          </rPr>
          <t>smackenz:</t>
        </r>
        <r>
          <rPr>
            <sz val="8"/>
            <color indexed="81"/>
            <rFont val="Tahoma"/>
          </rPr>
          <t xml:space="preserve">
Once calculated using the provided equation, take the absolute value of the entire equation.  For example,
=ABS((I2*SQRT(H2-2))/SQRT(1-I2^2))</t>
        </r>
      </text>
    </comment>
    <comment ref="K1" authorId="0">
      <text>
        <r>
          <rPr>
            <b/>
            <sz val="8"/>
            <color indexed="81"/>
            <rFont val="Tahoma"/>
          </rPr>
          <t>smackenz:</t>
        </r>
        <r>
          <rPr>
            <sz val="8"/>
            <color indexed="81"/>
            <rFont val="Tahoma"/>
          </rPr>
          <t xml:space="preserve">
Use TDIST function.
- x referes to the t-stat
- deg_freedom for a correlation is N-2
- tails should be 1 for this example</t>
        </r>
      </text>
    </comment>
  </commentList>
</comments>
</file>

<file path=xl/comments3.xml><?xml version="1.0" encoding="utf-8"?>
<comments xmlns="http://schemas.openxmlformats.org/spreadsheetml/2006/main">
  <authors>
    <author>smackenz</author>
  </authors>
  <commentList>
    <comment ref="J1" authorId="0">
      <text>
        <r>
          <rPr>
            <b/>
            <sz val="8"/>
            <color indexed="81"/>
            <rFont val="Tahoma"/>
          </rPr>
          <t>smackenz:</t>
        </r>
        <r>
          <rPr>
            <sz val="8"/>
            <color indexed="81"/>
            <rFont val="Tahoma"/>
          </rPr>
          <t xml:space="preserve">
Once calculated using the provided equation, take the absolute value of the entire equation.  For example,
=ABS((I2*SQRT(H2-2))/SQRT(1-I2^2))</t>
        </r>
      </text>
    </comment>
    <comment ref="K1" authorId="0">
      <text>
        <r>
          <rPr>
            <b/>
            <sz val="8"/>
            <color indexed="81"/>
            <rFont val="Tahoma"/>
          </rPr>
          <t>smackenz:</t>
        </r>
        <r>
          <rPr>
            <sz val="8"/>
            <color indexed="81"/>
            <rFont val="Tahoma"/>
          </rPr>
          <t xml:space="preserve">
Use TDIST function.
- x referes to the t-stat
- deg_freedom for a correlation is N-2
- tails should be 1 for this example</t>
        </r>
      </text>
    </comment>
  </commentList>
</comments>
</file>

<file path=xl/sharedStrings.xml><?xml version="1.0" encoding="utf-8"?>
<sst xmlns="http://schemas.openxmlformats.org/spreadsheetml/2006/main" count="45" uniqueCount="14">
  <si>
    <t>Subject</t>
  </si>
  <si>
    <t>Max Squat (Lbs)</t>
  </si>
  <si>
    <t>Jump Height (cm)</t>
  </si>
  <si>
    <t>Zsquat</t>
  </si>
  <si>
    <t>Zjump</t>
  </si>
  <si>
    <t>r</t>
  </si>
  <si>
    <t>Zs*Zj</t>
  </si>
  <si>
    <t>t stat</t>
  </si>
  <si>
    <r>
      <t>S</t>
    </r>
    <r>
      <rPr>
        <b/>
        <sz val="10"/>
        <rFont val="Arial"/>
        <family val="2"/>
      </rPr>
      <t xml:space="preserve">(Zs*Zj) </t>
    </r>
  </si>
  <si>
    <t>p value</t>
  </si>
  <si>
    <t>N</t>
  </si>
  <si>
    <t>AVERAGE()</t>
  </si>
  <si>
    <t>STDEVP()</t>
  </si>
  <si>
    <t>Hit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</si>
</sst>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0000"/>
    <numFmt numFmtId="169" formatCode="0.000"/>
    <numFmt numFmtId="170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</font>
    <font>
      <b/>
      <sz val="12"/>
      <name val="Symbol"/>
      <family val="1"/>
      <charset val="2"/>
    </font>
    <font>
      <b/>
      <i/>
      <sz val="12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0" xfId="0" applyNumberFormat="1"/>
    <xf numFmtId="2" fontId="0" fillId="0" borderId="0" xfId="0" applyNumberFormat="1"/>
    <xf numFmtId="170" fontId="0" fillId="0" borderId="0" xfId="0" applyNumberFormat="1"/>
    <xf numFmtId="170" fontId="2" fillId="0" borderId="0" xfId="0" applyNumberFormat="1" applyFont="1"/>
    <xf numFmtId="167" fontId="2" fillId="0" borderId="0" xfId="0" applyNumberFormat="1" applyFont="1"/>
    <xf numFmtId="169" fontId="2" fillId="0" borderId="0" xfId="0" applyNumberFormat="1" applyFont="1"/>
    <xf numFmtId="0" fontId="3" fillId="0" borderId="0" xfId="0" applyFont="1" applyAlignment="1">
      <alignment horizontal="center"/>
    </xf>
    <xf numFmtId="170" fontId="0" fillId="2" borderId="0" xfId="0" applyNumberForma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0" fillId="2" borderId="0" xfId="0" applyNumberFormat="1" applyFill="1"/>
    <xf numFmtId="2" fontId="0" fillId="2" borderId="0" xfId="0" applyNumberFormat="1" applyFill="1"/>
    <xf numFmtId="0" fontId="6" fillId="0" borderId="0" xfId="0" applyFont="1" applyAlignment="1">
      <alignment horizontal="center"/>
    </xf>
    <xf numFmtId="1" fontId="0" fillId="2" borderId="0" xfId="0" applyNumberFormat="1" applyFill="1"/>
    <xf numFmtId="2" fontId="0" fillId="3" borderId="0" xfId="0" applyNumberFormat="1" applyFill="1" applyAlignment="1">
      <alignment horizontal="right"/>
    </xf>
    <xf numFmtId="169" fontId="0" fillId="3" borderId="0" xfId="0" applyNumberFormat="1" applyFill="1" applyAlignment="1">
      <alignment horizontal="right"/>
    </xf>
    <xf numFmtId="2" fontId="0" fillId="3" borderId="1" xfId="0" applyNumberFormat="1" applyFill="1" applyBorder="1" applyAlignment="1">
      <alignment horizontal="right"/>
    </xf>
    <xf numFmtId="169" fontId="0" fillId="3" borderId="1" xfId="0" applyNumberFormat="1" applyFill="1" applyBorder="1" applyAlignment="1">
      <alignment horizontal="right"/>
    </xf>
    <xf numFmtId="0" fontId="0" fillId="0" borderId="1" xfId="0" applyBorder="1"/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169" fontId="0" fillId="3" borderId="0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552450</xdr:colOff>
          <xdr:row>18</xdr:row>
          <xdr:rowOff>104775</xdr:rowOff>
        </xdr:from>
        <xdr:to>
          <xdr:col>4</xdr:col>
          <xdr:colOff>333375</xdr:colOff>
          <xdr:row>26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18</xdr:row>
          <xdr:rowOff>123825</xdr:rowOff>
        </xdr:from>
        <xdr:to>
          <xdr:col>12</xdr:col>
          <xdr:colOff>571500</xdr:colOff>
          <xdr:row>25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314325</xdr:colOff>
      <xdr:row>4</xdr:row>
      <xdr:rowOff>114300</xdr:rowOff>
    </xdr:from>
    <xdr:to>
      <xdr:col>13</xdr:col>
      <xdr:colOff>66675</xdr:colOff>
      <xdr:row>14</xdr:row>
      <xdr:rowOff>66675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572125" y="800100"/>
          <a:ext cx="3409950" cy="1571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Type meaning of results here (see class notes for help):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F29" sqref="F29"/>
    </sheetView>
  </sheetViews>
  <sheetFormatPr defaultRowHeight="12.75" x14ac:dyDescent="0.2"/>
  <cols>
    <col min="1" max="1" width="11.28515625" bestFit="1" customWidth="1"/>
    <col min="2" max="2" width="14.85546875" bestFit="1" customWidth="1"/>
    <col min="3" max="3" width="15.7109375" bestFit="1" customWidth="1"/>
    <col min="6" max="6" width="9.5703125" customWidth="1"/>
  </cols>
  <sheetData>
    <row r="1" spans="1:11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6</v>
      </c>
      <c r="G1" s="10" t="s">
        <v>8</v>
      </c>
      <c r="H1" s="13" t="s">
        <v>10</v>
      </c>
      <c r="I1" s="7" t="s">
        <v>5</v>
      </c>
      <c r="J1" s="9" t="s">
        <v>7</v>
      </c>
      <c r="K1" s="9" t="s">
        <v>9</v>
      </c>
    </row>
    <row r="2" spans="1:11" x14ac:dyDescent="0.2">
      <c r="A2">
        <v>1</v>
      </c>
      <c r="B2" s="3">
        <v>241.35885662802852</v>
      </c>
      <c r="C2" s="3">
        <v>75.706988770752062</v>
      </c>
      <c r="D2" s="12"/>
      <c r="E2" s="12"/>
      <c r="F2" s="12"/>
      <c r="G2" s="12"/>
      <c r="H2" s="12"/>
      <c r="I2" s="11"/>
      <c r="J2" s="12"/>
      <c r="K2" s="11"/>
    </row>
    <row r="3" spans="1:11" x14ac:dyDescent="0.2">
      <c r="A3">
        <f>A2+1</f>
        <v>2</v>
      </c>
      <c r="B3" s="3">
        <v>265.37691227860745</v>
      </c>
      <c r="C3" s="3">
        <v>80.511067480602946</v>
      </c>
      <c r="D3" s="12"/>
      <c r="E3" s="12"/>
      <c r="F3" s="12"/>
    </row>
    <row r="4" spans="1:11" x14ac:dyDescent="0.2">
      <c r="A4">
        <f t="shared" ref="A4:A15" si="0">A3+1</f>
        <v>3</v>
      </c>
      <c r="B4" s="3">
        <v>256.66042845405531</v>
      </c>
      <c r="C4" s="3">
        <v>85.770733810979308</v>
      </c>
      <c r="D4" s="12"/>
      <c r="E4" s="12"/>
      <c r="F4" s="12"/>
    </row>
    <row r="5" spans="1:11" x14ac:dyDescent="0.2">
      <c r="A5">
        <f t="shared" si="0"/>
        <v>4</v>
      </c>
      <c r="B5" s="3">
        <v>214.89110852584759</v>
      </c>
      <c r="C5" s="3">
        <v>45.286190258658806</v>
      </c>
      <c r="D5" s="12"/>
      <c r="E5" s="12"/>
      <c r="F5" s="12"/>
    </row>
    <row r="6" spans="1:11" x14ac:dyDescent="0.2">
      <c r="A6">
        <f t="shared" si="0"/>
        <v>5</v>
      </c>
      <c r="B6" s="3">
        <v>230.58427329717347</v>
      </c>
      <c r="C6" s="3">
        <v>72.678817239388906</v>
      </c>
      <c r="D6" s="12"/>
      <c r="E6" s="12"/>
      <c r="F6" s="12"/>
    </row>
    <row r="7" spans="1:11" x14ac:dyDescent="0.2">
      <c r="A7">
        <f t="shared" si="0"/>
        <v>6</v>
      </c>
      <c r="B7" s="3">
        <v>218.40374025889579</v>
      </c>
      <c r="C7" s="3">
        <v>64.159582089142617</v>
      </c>
      <c r="D7" s="12"/>
      <c r="E7" s="12"/>
      <c r="F7" s="12"/>
    </row>
    <row r="8" spans="1:11" x14ac:dyDescent="0.2">
      <c r="A8">
        <f t="shared" si="0"/>
        <v>7</v>
      </c>
      <c r="B8" s="3">
        <v>256.90798687823343</v>
      </c>
      <c r="C8" s="3">
        <v>74.805977581722658</v>
      </c>
      <c r="D8" s="12"/>
      <c r="E8" s="12"/>
      <c r="F8" s="12"/>
    </row>
    <row r="9" spans="1:11" x14ac:dyDescent="0.2">
      <c r="A9">
        <f t="shared" si="0"/>
        <v>8</v>
      </c>
      <c r="B9" s="3">
        <v>261.62612527805464</v>
      </c>
      <c r="C9" s="3">
        <v>75.622264458716216</v>
      </c>
      <c r="D9" s="12"/>
      <c r="E9" s="12"/>
      <c r="F9" s="12"/>
    </row>
    <row r="10" spans="1:11" x14ac:dyDescent="0.2">
      <c r="A10">
        <f t="shared" si="0"/>
        <v>9</v>
      </c>
      <c r="B10" s="3">
        <v>268.4819951419085</v>
      </c>
      <c r="C10" s="3">
        <v>90.800840077608598</v>
      </c>
      <c r="D10" s="12"/>
      <c r="E10" s="12"/>
      <c r="F10" s="12"/>
    </row>
    <row r="11" spans="1:11" x14ac:dyDescent="0.2">
      <c r="A11">
        <f t="shared" si="0"/>
        <v>10</v>
      </c>
      <c r="B11" s="3">
        <v>232.16755787109096</v>
      </c>
      <c r="C11" s="3">
        <v>67.811400235244335</v>
      </c>
      <c r="D11" s="12"/>
      <c r="E11" s="12"/>
      <c r="F11" s="12"/>
    </row>
    <row r="12" spans="1:11" x14ac:dyDescent="0.2">
      <c r="A12">
        <f t="shared" si="0"/>
        <v>11</v>
      </c>
      <c r="B12" s="3">
        <v>260.25585119667136</v>
      </c>
      <c r="C12" s="3">
        <v>94.839888064626507</v>
      </c>
      <c r="D12" s="12"/>
      <c r="E12" s="12"/>
      <c r="F12" s="12"/>
    </row>
    <row r="13" spans="1:11" x14ac:dyDescent="0.2">
      <c r="A13">
        <f t="shared" si="0"/>
        <v>12</v>
      </c>
      <c r="B13" s="3">
        <v>270.15933917652063</v>
      </c>
      <c r="C13" s="3">
        <v>79.131601566945037</v>
      </c>
      <c r="D13" s="12"/>
      <c r="E13" s="12"/>
      <c r="F13" s="12"/>
    </row>
    <row r="14" spans="1:11" x14ac:dyDescent="0.2">
      <c r="A14">
        <f t="shared" si="0"/>
        <v>13</v>
      </c>
      <c r="B14" s="3">
        <v>210.60516246656397</v>
      </c>
      <c r="C14" s="3">
        <v>65.311404353499938</v>
      </c>
      <c r="D14" s="12"/>
      <c r="E14" s="12"/>
      <c r="F14" s="12"/>
    </row>
    <row r="15" spans="1:11" x14ac:dyDescent="0.2">
      <c r="A15">
        <f t="shared" si="0"/>
        <v>14</v>
      </c>
      <c r="B15" s="3">
        <v>283.94207523697264</v>
      </c>
      <c r="C15" s="3">
        <v>69.449090827964298</v>
      </c>
      <c r="D15" s="12"/>
      <c r="E15" s="12"/>
      <c r="F15" s="12"/>
    </row>
    <row r="16" spans="1:11" x14ac:dyDescent="0.2">
      <c r="A16" t="s">
        <v>11</v>
      </c>
      <c r="B16" s="8"/>
      <c r="C16" s="8"/>
    </row>
    <row r="17" spans="1:6" x14ac:dyDescent="0.2">
      <c r="A17" t="s">
        <v>12</v>
      </c>
      <c r="B17" s="8"/>
      <c r="C17" s="8"/>
    </row>
    <row r="18" spans="1:6" x14ac:dyDescent="0.2">
      <c r="B18" s="3"/>
      <c r="C18" s="3"/>
    </row>
    <row r="19" spans="1:6" x14ac:dyDescent="0.2">
      <c r="B19" s="3"/>
      <c r="C19" s="3"/>
    </row>
    <row r="20" spans="1:6" x14ac:dyDescent="0.2">
      <c r="B20" s="3"/>
      <c r="C20" s="3"/>
    </row>
    <row r="21" spans="1:6" x14ac:dyDescent="0.2">
      <c r="B21" s="3"/>
      <c r="C21" s="3"/>
    </row>
    <row r="22" spans="1:6" x14ac:dyDescent="0.2">
      <c r="C22" s="1"/>
    </row>
    <row r="23" spans="1:6" x14ac:dyDescent="0.2">
      <c r="D23" s="2"/>
      <c r="E23" s="4"/>
      <c r="F23" s="5"/>
    </row>
    <row r="24" spans="1:6" x14ac:dyDescent="0.2">
      <c r="D24" s="2"/>
      <c r="E24" s="3"/>
      <c r="F24" s="6"/>
    </row>
    <row r="25" spans="1:6" x14ac:dyDescent="0.2">
      <c r="D25" s="2"/>
      <c r="E25" s="3"/>
      <c r="F25" s="6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1</xdr:col>
                <xdr:colOff>552450</xdr:colOff>
                <xdr:row>18</xdr:row>
                <xdr:rowOff>104775</xdr:rowOff>
              </from>
              <to>
                <xdr:col>4</xdr:col>
                <xdr:colOff>333375</xdr:colOff>
                <xdr:row>26</xdr:row>
                <xdr:rowOff>47625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5</xdr:col>
                <xdr:colOff>476250</xdr:colOff>
                <xdr:row>18</xdr:row>
                <xdr:rowOff>123825</xdr:rowOff>
              </from>
              <to>
                <xdr:col>12</xdr:col>
                <xdr:colOff>571500</xdr:colOff>
                <xdr:row>25</xdr:row>
                <xdr:rowOff>142875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G22" sqref="G22"/>
    </sheetView>
  </sheetViews>
  <sheetFormatPr defaultRowHeight="12.75" x14ac:dyDescent="0.2"/>
  <cols>
    <col min="1" max="1" width="11.28515625" bestFit="1" customWidth="1"/>
    <col min="2" max="2" width="14.85546875" bestFit="1" customWidth="1"/>
    <col min="3" max="3" width="15.7109375" bestFit="1" customWidth="1"/>
    <col min="6" max="6" width="9.5703125" customWidth="1"/>
  </cols>
  <sheetData>
    <row r="1" spans="1:11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6</v>
      </c>
      <c r="G1" s="10" t="s">
        <v>8</v>
      </c>
      <c r="H1" s="13" t="s">
        <v>10</v>
      </c>
      <c r="I1" s="7" t="s">
        <v>5</v>
      </c>
      <c r="J1" s="9" t="s">
        <v>7</v>
      </c>
      <c r="K1" s="9" t="s">
        <v>9</v>
      </c>
    </row>
    <row r="2" spans="1:11" x14ac:dyDescent="0.2">
      <c r="A2">
        <v>1</v>
      </c>
      <c r="B2" s="3">
        <f ca="1">NORMINV(RAND(),250,30)</f>
        <v>253.49098253975458</v>
      </c>
      <c r="C2" s="3">
        <f ca="1">B2*NORMINV(RAND(),0.3,0.04)</f>
        <v>66.156140081625225</v>
      </c>
      <c r="D2" s="12">
        <f t="shared" ref="D2:D15" ca="1" si="0">STANDARDIZE(B2,B$16,B$17)</f>
        <v>-0.18404075934408726</v>
      </c>
      <c r="E2" s="12">
        <f t="shared" ref="E2:E15" ca="1" si="1">STANDARDIZE(C2,C$16,C$17)</f>
        <v>-0.90432466082656815</v>
      </c>
      <c r="F2" s="12">
        <f t="shared" ref="F2:F15" ca="1" si="2">D2*E2</f>
        <v>0.16643259727210577</v>
      </c>
      <c r="G2" s="12">
        <f ca="1">SUM(F2:F15)</f>
        <v>7.1036624478098433</v>
      </c>
      <c r="H2" s="12">
        <v>14</v>
      </c>
      <c r="I2" s="11">
        <f ca="1">G2/H2</f>
        <v>0.50740446055784594</v>
      </c>
      <c r="J2" s="12">
        <f ca="1">ABS((I2*SQRT(H2-2))/SQRT(1-I2^2))</f>
        <v>2.0397867590528094</v>
      </c>
      <c r="K2" s="11">
        <f ca="1">TDIST(J2,H2-2,1)</f>
        <v>3.2007440716248607E-2</v>
      </c>
    </row>
    <row r="3" spans="1:11" x14ac:dyDescent="0.2">
      <c r="A3">
        <f t="shared" ref="A3:A15" si="3">A2+1</f>
        <v>2</v>
      </c>
      <c r="B3" s="3">
        <f t="shared" ref="B3:B15" ca="1" si="4">NORMINV(RAND(),250,30)</f>
        <v>247.20240567195742</v>
      </c>
      <c r="C3" s="3">
        <f t="shared" ref="C3:C15" ca="1" si="5">B3*NORMINV(RAND(),0.3,0.04)</f>
        <v>80.747375058110791</v>
      </c>
      <c r="D3" s="12">
        <f t="shared" ca="1" si="0"/>
        <v>-0.41103382254212856</v>
      </c>
      <c r="E3" s="12">
        <f t="shared" ca="1" si="1"/>
        <v>0.23727747055139689</v>
      </c>
      <c r="F3" s="12">
        <f t="shared" ca="1" si="2"/>
        <v>-9.7529065723868005E-2</v>
      </c>
    </row>
    <row r="4" spans="1:11" ht="13.5" thickBot="1" x14ac:dyDescent="0.25">
      <c r="A4">
        <f t="shared" si="3"/>
        <v>3</v>
      </c>
      <c r="B4" s="3">
        <f t="shared" ca="1" si="4"/>
        <v>230.57138119271028</v>
      </c>
      <c r="C4" s="3">
        <f t="shared" ca="1" si="5"/>
        <v>65.287641687461814</v>
      </c>
      <c r="D4" s="12">
        <f t="shared" ca="1" si="0"/>
        <v>-1.0113488493008485</v>
      </c>
      <c r="E4" s="12">
        <f t="shared" ca="1" si="1"/>
        <v>-0.97227501728872523</v>
      </c>
      <c r="F4" s="12">
        <f t="shared" ca="1" si="2"/>
        <v>0.98330921993891485</v>
      </c>
      <c r="I4" s="19"/>
      <c r="J4" s="19"/>
      <c r="K4" s="19"/>
    </row>
    <row r="5" spans="1:11" x14ac:dyDescent="0.2">
      <c r="A5">
        <f t="shared" si="3"/>
        <v>4</v>
      </c>
      <c r="B5" s="3">
        <f t="shared" ca="1" si="4"/>
        <v>224.32375633015317</v>
      </c>
      <c r="C5" s="3">
        <f t="shared" ca="1" si="5"/>
        <v>55.365997761026982</v>
      </c>
      <c r="D5" s="12">
        <f t="shared" ca="1" si="0"/>
        <v>-1.2368637050588016</v>
      </c>
      <c r="E5" s="12">
        <f t="shared" ca="1" si="1"/>
        <v>-1.748533495165651</v>
      </c>
      <c r="F5" s="12">
        <f t="shared" ca="1" si="2"/>
        <v>2.1626976172500032</v>
      </c>
      <c r="I5" s="20" t="s">
        <v>13</v>
      </c>
      <c r="J5" s="20" t="s">
        <v>5</v>
      </c>
      <c r="K5" s="20" t="s">
        <v>9</v>
      </c>
    </row>
    <row r="6" spans="1:11" x14ac:dyDescent="0.2">
      <c r="A6">
        <f t="shared" si="3"/>
        <v>5</v>
      </c>
      <c r="B6" s="3">
        <f t="shared" ca="1" si="4"/>
        <v>279.56854273304612</v>
      </c>
      <c r="C6" s="3">
        <f t="shared" ca="1" si="5"/>
        <v>64.612055300683267</v>
      </c>
      <c r="D6" s="12">
        <f t="shared" ca="1" si="0"/>
        <v>0.75725731070400593</v>
      </c>
      <c r="E6" s="12">
        <f t="shared" ca="1" si="1"/>
        <v>-1.025132151062476</v>
      </c>
      <c r="F6" s="12">
        <f t="shared" ca="1" si="2"/>
        <v>-0.77628881582978337</v>
      </c>
      <c r="I6" s="21">
        <v>1</v>
      </c>
      <c r="J6" s="15"/>
      <c r="K6" s="16"/>
    </row>
    <row r="7" spans="1:11" x14ac:dyDescent="0.2">
      <c r="A7">
        <f t="shared" si="3"/>
        <v>6</v>
      </c>
      <c r="B7" s="3">
        <f t="shared" ca="1" si="4"/>
        <v>262.22095248896522</v>
      </c>
      <c r="C7" s="3">
        <f t="shared" ca="1" si="5"/>
        <v>67.433661200932562</v>
      </c>
      <c r="D7" s="12">
        <f t="shared" ca="1" si="0"/>
        <v>0.13107705857523574</v>
      </c>
      <c r="E7" s="12">
        <f t="shared" ca="1" si="1"/>
        <v>-0.80437281747458789</v>
      </c>
      <c r="F7" s="12">
        <f t="shared" ca="1" si="2"/>
        <v>-0.10543482291244397</v>
      </c>
      <c r="I7" s="21">
        <v>2</v>
      </c>
      <c r="J7" s="15"/>
      <c r="K7" s="16"/>
    </row>
    <row r="8" spans="1:11" x14ac:dyDescent="0.2">
      <c r="A8">
        <f t="shared" si="3"/>
        <v>7</v>
      </c>
      <c r="B8" s="3">
        <f t="shared" ca="1" si="4"/>
        <v>260.21660725936476</v>
      </c>
      <c r="C8" s="3">
        <f t="shared" ca="1" si="5"/>
        <v>94.680581672911387</v>
      </c>
      <c r="D8" s="12">
        <f t="shared" ca="1" si="0"/>
        <v>5.8728024296393726E-2</v>
      </c>
      <c r="E8" s="12">
        <f t="shared" ca="1" si="1"/>
        <v>1.3273961886735741</v>
      </c>
      <c r="F8" s="12">
        <f t="shared" ca="1" si="2"/>
        <v>7.7955355619362093E-2</v>
      </c>
      <c r="I8" s="21">
        <v>3</v>
      </c>
      <c r="J8" s="15"/>
      <c r="K8" s="16"/>
    </row>
    <row r="9" spans="1:11" x14ac:dyDescent="0.2">
      <c r="A9">
        <f t="shared" si="3"/>
        <v>8</v>
      </c>
      <c r="B9" s="3">
        <f t="shared" ca="1" si="4"/>
        <v>304.85686062653235</v>
      </c>
      <c r="C9" s="3">
        <f t="shared" ca="1" si="5"/>
        <v>83.407282337703208</v>
      </c>
      <c r="D9" s="12">
        <f t="shared" ca="1" si="0"/>
        <v>1.6700668163273431</v>
      </c>
      <c r="E9" s="12">
        <f t="shared" ca="1" si="1"/>
        <v>0.44538568240214255</v>
      </c>
      <c r="F9" s="12">
        <f t="shared" ca="1" si="2"/>
        <v>0.74382384864712736</v>
      </c>
      <c r="I9" s="21">
        <v>4</v>
      </c>
      <c r="J9" s="15"/>
      <c r="K9" s="16"/>
    </row>
    <row r="10" spans="1:11" x14ac:dyDescent="0.2">
      <c r="A10">
        <f t="shared" si="3"/>
        <v>9</v>
      </c>
      <c r="B10" s="3">
        <f t="shared" ca="1" si="4"/>
        <v>250.93936734977166</v>
      </c>
      <c r="C10" s="3">
        <f t="shared" ca="1" si="5"/>
        <v>87.756416449148418</v>
      </c>
      <c r="D10" s="12">
        <f t="shared" ca="1" si="0"/>
        <v>-0.27614410168261627</v>
      </c>
      <c r="E10" s="12">
        <f t="shared" ca="1" si="1"/>
        <v>0.78565713846982665</v>
      </c>
      <c r="F10" s="12">
        <f t="shared" ca="1" si="2"/>
        <v>-0.21695458473328513</v>
      </c>
      <c r="I10" s="21">
        <v>5</v>
      </c>
      <c r="J10" s="15"/>
      <c r="K10" s="16"/>
    </row>
    <row r="11" spans="1:11" x14ac:dyDescent="0.2">
      <c r="A11">
        <f t="shared" si="3"/>
        <v>10</v>
      </c>
      <c r="B11" s="3">
        <f t="shared" ca="1" si="4"/>
        <v>285.34375218119783</v>
      </c>
      <c r="C11" s="3">
        <f t="shared" ca="1" si="5"/>
        <v>87.158879738614061</v>
      </c>
      <c r="D11" s="12">
        <f t="shared" ca="1" si="0"/>
        <v>0.96571981514746941</v>
      </c>
      <c r="E11" s="12">
        <f t="shared" ca="1" si="1"/>
        <v>0.73890652528170964</v>
      </c>
      <c r="F11" s="12">
        <f t="shared" ca="1" si="2"/>
        <v>0.71357667300631156</v>
      </c>
      <c r="I11" s="21">
        <v>6</v>
      </c>
      <c r="J11" s="15"/>
      <c r="K11" s="16"/>
    </row>
    <row r="12" spans="1:11" x14ac:dyDescent="0.2">
      <c r="A12">
        <f t="shared" si="3"/>
        <v>11</v>
      </c>
      <c r="B12" s="3">
        <f t="shared" ca="1" si="4"/>
        <v>204.61609684630886</v>
      </c>
      <c r="C12" s="3">
        <f t="shared" ca="1" si="5"/>
        <v>73.225405039691069</v>
      </c>
      <c r="D12" s="12">
        <f t="shared" ca="1" si="0"/>
        <v>-1.948233238857437</v>
      </c>
      <c r="E12" s="12">
        <f t="shared" ca="1" si="1"/>
        <v>-0.35123316744652444</v>
      </c>
      <c r="F12" s="12">
        <f t="shared" ca="1" si="2"/>
        <v>0.68428413140849886</v>
      </c>
      <c r="I12" s="21">
        <v>7</v>
      </c>
      <c r="J12" s="15"/>
      <c r="K12" s="16"/>
    </row>
    <row r="13" spans="1:11" x14ac:dyDescent="0.2">
      <c r="A13">
        <f t="shared" si="3"/>
        <v>12</v>
      </c>
      <c r="B13" s="3">
        <f t="shared" ca="1" si="4"/>
        <v>241.40683340949636</v>
      </c>
      <c r="C13" s="3">
        <f t="shared" ca="1" si="5"/>
        <v>82.568176356246909</v>
      </c>
      <c r="D13" s="12">
        <f t="shared" ca="1" si="0"/>
        <v>-0.62023134504970789</v>
      </c>
      <c r="E13" s="12">
        <f t="shared" ca="1" si="1"/>
        <v>0.37973495589227207</v>
      </c>
      <c r="F13" s="12">
        <f t="shared" ca="1" si="2"/>
        <v>-0.23552352245545541</v>
      </c>
      <c r="I13" s="21">
        <v>8</v>
      </c>
      <c r="J13" s="15"/>
      <c r="K13" s="16"/>
    </row>
    <row r="14" spans="1:11" x14ac:dyDescent="0.2">
      <c r="A14">
        <f t="shared" si="3"/>
        <v>13</v>
      </c>
      <c r="B14" s="3">
        <f t="shared" ca="1" si="4"/>
        <v>274.51218792403574</v>
      </c>
      <c r="C14" s="3">
        <f t="shared" ca="1" si="5"/>
        <v>76.260390156624624</v>
      </c>
      <c r="D14" s="12">
        <f t="shared" ca="1" si="0"/>
        <v>0.57474265105328248</v>
      </c>
      <c r="E14" s="12">
        <f t="shared" ca="1" si="1"/>
        <v>-0.11377927928864458</v>
      </c>
      <c r="F14" s="12">
        <f t="shared" ca="1" si="2"/>
        <v>-6.5393804613287421E-2</v>
      </c>
      <c r="I14" s="21">
        <v>9</v>
      </c>
      <c r="J14" s="15"/>
      <c r="K14" s="16"/>
    </row>
    <row r="15" spans="1:11" ht="13.5" thickBot="1" x14ac:dyDescent="0.25">
      <c r="A15">
        <f t="shared" si="3"/>
        <v>14</v>
      </c>
      <c r="B15" s="3">
        <f t="shared" ca="1" si="4"/>
        <v>300.98489958549686</v>
      </c>
      <c r="C15" s="3">
        <f t="shared" ca="1" si="5"/>
        <v>103.34502434833179</v>
      </c>
      <c r="D15" s="12">
        <f t="shared" ca="1" si="0"/>
        <v>1.5303041457318896</v>
      </c>
      <c r="E15" s="12">
        <f t="shared" ca="1" si="1"/>
        <v>2.0052926272822647</v>
      </c>
      <c r="F15" s="12">
        <f t="shared" ca="1" si="2"/>
        <v>3.0687076209356423</v>
      </c>
      <c r="I15" s="22">
        <v>10</v>
      </c>
      <c r="J15" s="17"/>
      <c r="K15" s="18"/>
    </row>
    <row r="16" spans="1:11" x14ac:dyDescent="0.2">
      <c r="A16" t="s">
        <v>11</v>
      </c>
      <c r="B16" s="8">
        <f ca="1">AVERAGE(B2:B15)</f>
        <v>258.58961615277082</v>
      </c>
      <c r="C16" s="8">
        <f ca="1">AVERAGE(C2:C15)</f>
        <v>77.714644799222285</v>
      </c>
    </row>
    <row r="17" spans="1:6" x14ac:dyDescent="0.2">
      <c r="A17" t="s">
        <v>12</v>
      </c>
      <c r="B17" s="8">
        <f ca="1">STDEVP(B2:B15)</f>
        <v>27.703828386643952</v>
      </c>
      <c r="C17" s="8">
        <f ca="1">STDEVP(C2:C15)</f>
        <v>12.781366270640447</v>
      </c>
    </row>
    <row r="18" spans="1:6" x14ac:dyDescent="0.2">
      <c r="B18" s="3"/>
      <c r="C18" s="3"/>
    </row>
    <row r="19" spans="1:6" x14ac:dyDescent="0.2">
      <c r="B19" s="3"/>
      <c r="C19" s="3"/>
    </row>
    <row r="20" spans="1:6" x14ac:dyDescent="0.2">
      <c r="B20" s="3"/>
      <c r="C20" s="3"/>
    </row>
    <row r="21" spans="1:6" x14ac:dyDescent="0.2">
      <c r="B21" s="3"/>
      <c r="C21" s="3"/>
    </row>
    <row r="22" spans="1:6" x14ac:dyDescent="0.2">
      <c r="C22" s="1"/>
    </row>
    <row r="23" spans="1:6" x14ac:dyDescent="0.2">
      <c r="D23" s="2"/>
      <c r="E23" s="4"/>
      <c r="F23" s="5"/>
    </row>
    <row r="24" spans="1:6" x14ac:dyDescent="0.2">
      <c r="D24" s="2"/>
      <c r="E24" s="3"/>
      <c r="F24" s="6"/>
    </row>
    <row r="25" spans="1:6" x14ac:dyDescent="0.2">
      <c r="D25" s="2"/>
      <c r="E25" s="3"/>
      <c r="F25" s="6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3"/>
  <sheetViews>
    <sheetView tabSelected="1" workbookViewId="0">
      <selection activeCell="G12" sqref="G12"/>
    </sheetView>
  </sheetViews>
  <sheetFormatPr defaultRowHeight="12.75" x14ac:dyDescent="0.2"/>
  <cols>
    <col min="1" max="1" width="11.28515625" bestFit="1" customWidth="1"/>
    <col min="2" max="2" width="14.85546875" bestFit="1" customWidth="1"/>
    <col min="3" max="3" width="15.7109375" bestFit="1" customWidth="1"/>
    <col min="6" max="6" width="9.5703125" customWidth="1"/>
    <col min="10" max="10" width="5.85546875" customWidth="1"/>
    <col min="11" max="11" width="10" customWidth="1"/>
  </cols>
  <sheetData>
    <row r="1" spans="1:11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6</v>
      </c>
      <c r="G1" s="10" t="s">
        <v>8</v>
      </c>
      <c r="H1" s="13" t="s">
        <v>10</v>
      </c>
      <c r="I1" s="7" t="s">
        <v>5</v>
      </c>
      <c r="J1" s="9" t="s">
        <v>7</v>
      </c>
      <c r="K1" s="9" t="s">
        <v>9</v>
      </c>
    </row>
    <row r="2" spans="1:11" x14ac:dyDescent="0.2">
      <c r="A2">
        <v>1</v>
      </c>
      <c r="B2" s="3">
        <f ca="1">NORMINV(RAND(),250,30)</f>
        <v>236.47316298098022</v>
      </c>
      <c r="C2" s="3">
        <f ca="1">B2*NORMINV(RAND(),0.3,0.04)</f>
        <v>83.061847764793427</v>
      </c>
      <c r="D2" s="12">
        <f t="shared" ref="D2:D15" ca="1" si="0">STANDARDIZE(B2,B$102,B$103)</f>
        <v>-0.56405749676692873</v>
      </c>
      <c r="E2" s="12">
        <f t="shared" ref="E2:E15" ca="1" si="1">STANDARDIZE(C2,C$102,C$103)</f>
        <v>0.45041060423758866</v>
      </c>
      <c r="F2" s="12">
        <f t="shared" ref="F2:F65" ca="1" si="2">D2*E2</f>
        <v>-0.25405747794353406</v>
      </c>
      <c r="G2" s="12">
        <f ca="1">SUM(F2:F101)</f>
        <v>68.788414888424327</v>
      </c>
      <c r="H2" s="14">
        <v>100</v>
      </c>
      <c r="I2" s="11">
        <f ca="1">G2/H2</f>
        <v>0.68788414888424332</v>
      </c>
      <c r="J2" s="12">
        <f ca="1">ABS((I2*SQRT(H2-2))/SQRT(1-I2^2))</f>
        <v>9.3820795253485141</v>
      </c>
      <c r="K2" s="11">
        <f ca="1">TDIST(J2,H2-2,1)</f>
        <v>1.3280920936581256E-15</v>
      </c>
    </row>
    <row r="3" spans="1:11" x14ac:dyDescent="0.2">
      <c r="A3">
        <f t="shared" ref="A3:A66" si="3">A2+1</f>
        <v>2</v>
      </c>
      <c r="B3" s="3">
        <f t="shared" ref="B3:B66" ca="1" si="4">NORMINV(RAND(),250,30)</f>
        <v>282.29460417613268</v>
      </c>
      <c r="C3" s="3">
        <f t="shared" ref="C3:C66" ca="1" si="5">B3*NORMINV(RAND(),0.3,0.04)</f>
        <v>92.64038499849589</v>
      </c>
      <c r="D3" s="12">
        <f t="shared" ca="1" si="0"/>
        <v>1.0267156287775061</v>
      </c>
      <c r="E3" s="12">
        <f t="shared" ca="1" si="1"/>
        <v>1.1801113118077078</v>
      </c>
      <c r="F3" s="12">
        <f t="shared" ca="1" si="2"/>
        <v>1.2116387275300982</v>
      </c>
    </row>
    <row r="4" spans="1:11" ht="13.5" thickBot="1" x14ac:dyDescent="0.25">
      <c r="A4">
        <f t="shared" si="3"/>
        <v>3</v>
      </c>
      <c r="B4" s="3">
        <f t="shared" ca="1" si="4"/>
        <v>312.22554010283443</v>
      </c>
      <c r="C4" s="3">
        <f t="shared" ca="1" si="5"/>
        <v>113.4743697017951</v>
      </c>
      <c r="D4" s="12">
        <f t="shared" ca="1" si="0"/>
        <v>2.0658214982722147</v>
      </c>
      <c r="E4" s="12">
        <f t="shared" ca="1" si="1"/>
        <v>2.7672611039504589</v>
      </c>
      <c r="F4" s="12">
        <f t="shared" ca="1" si="2"/>
        <v>5.7166674798733599</v>
      </c>
      <c r="I4" s="19"/>
      <c r="J4" s="19"/>
      <c r="K4" s="19"/>
    </row>
    <row r="5" spans="1:11" x14ac:dyDescent="0.2">
      <c r="A5">
        <f t="shared" si="3"/>
        <v>4</v>
      </c>
      <c r="B5" s="3">
        <f t="shared" ca="1" si="4"/>
        <v>256.59231314304645</v>
      </c>
      <c r="C5" s="3">
        <f t="shared" ca="1" si="5"/>
        <v>69.988026251288687</v>
      </c>
      <c r="D5" s="12">
        <f t="shared" ca="1" si="0"/>
        <v>0.1344147151894643</v>
      </c>
      <c r="E5" s="12">
        <f t="shared" ca="1" si="1"/>
        <v>-0.54556368455914606</v>
      </c>
      <c r="F5" s="12">
        <f t="shared" ca="1" si="2"/>
        <v>-7.333178727773236E-2</v>
      </c>
      <c r="I5" s="26" t="s">
        <v>13</v>
      </c>
      <c r="J5" s="26" t="s">
        <v>5</v>
      </c>
      <c r="K5" s="26" t="s">
        <v>9</v>
      </c>
    </row>
    <row r="6" spans="1:11" x14ac:dyDescent="0.2">
      <c r="A6">
        <f t="shared" si="3"/>
        <v>5</v>
      </c>
      <c r="B6" s="3">
        <f t="shared" ca="1" si="4"/>
        <v>244.86896417321449</v>
      </c>
      <c r="C6" s="3">
        <f t="shared" ca="1" si="5"/>
        <v>92.157513752692424</v>
      </c>
      <c r="D6" s="12">
        <f t="shared" ca="1" si="0"/>
        <v>-0.27258227129032048</v>
      </c>
      <c r="E6" s="12">
        <f t="shared" ca="1" si="1"/>
        <v>1.1433257900593252</v>
      </c>
      <c r="F6" s="12">
        <f t="shared" ca="1" si="2"/>
        <v>-0.31165034067917097</v>
      </c>
      <c r="I6" s="23">
        <v>1</v>
      </c>
      <c r="J6" s="24"/>
      <c r="K6" s="25"/>
    </row>
    <row r="7" spans="1:11" x14ac:dyDescent="0.2">
      <c r="A7">
        <f t="shared" si="3"/>
        <v>6</v>
      </c>
      <c r="B7" s="3">
        <f t="shared" ca="1" si="4"/>
        <v>252.71026067683036</v>
      </c>
      <c r="C7" s="3">
        <f t="shared" ca="1" si="5"/>
        <v>81.670369818511318</v>
      </c>
      <c r="D7" s="12">
        <f t="shared" ca="1" si="0"/>
        <v>-3.5766590847842385E-4</v>
      </c>
      <c r="E7" s="12">
        <f t="shared" ca="1" si="1"/>
        <v>0.34440668973614708</v>
      </c>
      <c r="F7" s="12">
        <f t="shared" ca="1" si="2"/>
        <v>-1.2318253157052569E-4</v>
      </c>
      <c r="I7" s="21">
        <v>2</v>
      </c>
      <c r="J7" s="15"/>
      <c r="K7" s="16"/>
    </row>
    <row r="8" spans="1:11" x14ac:dyDescent="0.2">
      <c r="A8">
        <f t="shared" si="3"/>
        <v>7</v>
      </c>
      <c r="B8" s="3">
        <f t="shared" ca="1" si="4"/>
        <v>183.37450763322468</v>
      </c>
      <c r="C8" s="3">
        <f t="shared" ca="1" si="5"/>
        <v>53.63032129664122</v>
      </c>
      <c r="D8" s="12">
        <f t="shared" ca="1" si="0"/>
        <v>-2.4074721019516261</v>
      </c>
      <c r="E8" s="12">
        <f t="shared" ca="1" si="1"/>
        <v>-1.7917068678451498</v>
      </c>
      <c r="F8" s="12">
        <f t="shared" ca="1" si="2"/>
        <v>4.3134842992123268</v>
      </c>
      <c r="I8" s="21">
        <v>3</v>
      </c>
      <c r="J8" s="15"/>
      <c r="K8" s="16"/>
    </row>
    <row r="9" spans="1:11" x14ac:dyDescent="0.2">
      <c r="A9">
        <f t="shared" si="3"/>
        <v>8</v>
      </c>
      <c r="B9" s="3">
        <f t="shared" ca="1" si="4"/>
        <v>243.63805222877002</v>
      </c>
      <c r="C9" s="3">
        <f t="shared" ca="1" si="5"/>
        <v>85.238708784915403</v>
      </c>
      <c r="D9" s="12">
        <f t="shared" ca="1" si="0"/>
        <v>-0.31531557670501487</v>
      </c>
      <c r="E9" s="12">
        <f t="shared" ca="1" si="1"/>
        <v>0.61624563602884885</v>
      </c>
      <c r="F9" s="12">
        <f t="shared" ca="1" si="2"/>
        <v>-0.19431184811638516</v>
      </c>
      <c r="I9" s="21">
        <v>4</v>
      </c>
      <c r="J9" s="15"/>
      <c r="K9" s="16"/>
    </row>
    <row r="10" spans="1:11" x14ac:dyDescent="0.2">
      <c r="A10">
        <f t="shared" si="3"/>
        <v>9</v>
      </c>
      <c r="B10" s="3">
        <f t="shared" ca="1" si="4"/>
        <v>237.18483839484068</v>
      </c>
      <c r="C10" s="3">
        <f t="shared" ca="1" si="5"/>
        <v>62.441155780621116</v>
      </c>
      <c r="D10" s="12">
        <f t="shared" ca="1" si="0"/>
        <v>-0.53935041438472497</v>
      </c>
      <c r="E10" s="12">
        <f t="shared" ca="1" si="1"/>
        <v>-1.1204903761848484</v>
      </c>
      <c r="F10" s="12">
        <f t="shared" ca="1" si="2"/>
        <v>0.60433694870939436</v>
      </c>
      <c r="I10" s="21">
        <v>5</v>
      </c>
      <c r="J10" s="15"/>
      <c r="K10" s="16"/>
    </row>
    <row r="11" spans="1:11" x14ac:dyDescent="0.2">
      <c r="A11">
        <f t="shared" si="3"/>
        <v>10</v>
      </c>
      <c r="B11" s="3">
        <f t="shared" ca="1" si="4"/>
        <v>201.86457126397397</v>
      </c>
      <c r="C11" s="3">
        <f t="shared" ca="1" si="5"/>
        <v>65.038474400715984</v>
      </c>
      <c r="D11" s="12">
        <f t="shared" ca="1" si="0"/>
        <v>-1.765556536962495</v>
      </c>
      <c r="E11" s="12">
        <f t="shared" ca="1" si="1"/>
        <v>-0.92262454462554677</v>
      </c>
      <c r="F11" s="12">
        <f t="shared" ca="1" si="2"/>
        <v>1.6289457959256792</v>
      </c>
      <c r="I11" s="21">
        <v>6</v>
      </c>
      <c r="J11" s="15"/>
      <c r="K11" s="16"/>
    </row>
    <row r="12" spans="1:11" x14ac:dyDescent="0.2">
      <c r="A12">
        <f t="shared" si="3"/>
        <v>11</v>
      </c>
      <c r="B12" s="3">
        <f t="shared" ca="1" si="4"/>
        <v>236.80193757065777</v>
      </c>
      <c r="C12" s="3">
        <f t="shared" ca="1" si="5"/>
        <v>51.572986579893779</v>
      </c>
      <c r="D12" s="12">
        <f t="shared" ca="1" si="0"/>
        <v>-0.55264350000079743</v>
      </c>
      <c r="E12" s="12">
        <f t="shared" ca="1" si="1"/>
        <v>-1.9484362892475127</v>
      </c>
      <c r="F12" s="12">
        <f t="shared" ca="1" si="2"/>
        <v>1.0767906504183116</v>
      </c>
      <c r="I12" s="21">
        <v>7</v>
      </c>
      <c r="J12" s="15"/>
      <c r="K12" s="16"/>
    </row>
    <row r="13" spans="1:11" x14ac:dyDescent="0.2">
      <c r="A13">
        <f t="shared" si="3"/>
        <v>12</v>
      </c>
      <c r="B13" s="3">
        <f t="shared" ca="1" si="4"/>
        <v>283.98235750142584</v>
      </c>
      <c r="C13" s="3">
        <f t="shared" ca="1" si="5"/>
        <v>101.00846140039503</v>
      </c>
      <c r="D13" s="12">
        <f t="shared" ca="1" si="0"/>
        <v>1.0853089982219539</v>
      </c>
      <c r="E13" s="12">
        <f t="shared" ca="1" si="1"/>
        <v>1.8175981349503632</v>
      </c>
      <c r="F13" s="12">
        <f t="shared" ca="1" si="2"/>
        <v>1.9726556110130704</v>
      </c>
      <c r="I13" s="21">
        <v>8</v>
      </c>
      <c r="J13" s="15"/>
      <c r="K13" s="16"/>
    </row>
    <row r="14" spans="1:11" x14ac:dyDescent="0.2">
      <c r="A14">
        <f t="shared" si="3"/>
        <v>13</v>
      </c>
      <c r="B14" s="3">
        <f t="shared" ca="1" si="4"/>
        <v>272.57938384964979</v>
      </c>
      <c r="C14" s="3">
        <f t="shared" ca="1" si="5"/>
        <v>93.72062500666604</v>
      </c>
      <c r="D14" s="12">
        <f t="shared" ca="1" si="0"/>
        <v>0.68943441280067219</v>
      </c>
      <c r="E14" s="12">
        <f t="shared" ca="1" si="1"/>
        <v>1.2624048686499585</v>
      </c>
      <c r="F14" s="12">
        <f t="shared" ca="1" si="2"/>
        <v>0.87034535933439383</v>
      </c>
      <c r="I14" s="21">
        <v>9</v>
      </c>
      <c r="J14" s="15"/>
      <c r="K14" s="16"/>
    </row>
    <row r="15" spans="1:11" ht="13.5" thickBot="1" x14ac:dyDescent="0.25">
      <c r="A15">
        <f t="shared" si="3"/>
        <v>14</v>
      </c>
      <c r="B15" s="3">
        <f t="shared" ca="1" si="4"/>
        <v>226.62833766200822</v>
      </c>
      <c r="C15" s="3">
        <f t="shared" ca="1" si="5"/>
        <v>61.105937946898159</v>
      </c>
      <c r="D15" s="12">
        <f t="shared" ca="1" si="0"/>
        <v>-0.9058381814119344</v>
      </c>
      <c r="E15" s="12">
        <f t="shared" ca="1" si="1"/>
        <v>-1.2222083498436798</v>
      </c>
      <c r="F15" s="12">
        <f t="shared" ca="1" si="2"/>
        <v>1.1071229889288803</v>
      </c>
      <c r="I15" s="22">
        <v>10</v>
      </c>
      <c r="J15" s="17"/>
      <c r="K15" s="18"/>
    </row>
    <row r="16" spans="1:11" x14ac:dyDescent="0.2">
      <c r="A16">
        <f t="shared" si="3"/>
        <v>15</v>
      </c>
      <c r="B16" s="3">
        <f t="shared" ca="1" si="4"/>
        <v>197.12799977489783</v>
      </c>
      <c r="C16" s="3">
        <f t="shared" ca="1" si="5"/>
        <v>59.552502682437222</v>
      </c>
      <c r="D16" s="12">
        <f t="shared" ref="D16:D79" ca="1" si="6">STANDARDIZE(B16,B$102,B$103)</f>
        <v>-1.9299950713148244</v>
      </c>
      <c r="E16" s="12">
        <f t="shared" ref="E16:E79" ca="1" si="7">STANDARDIZE(C16,C$102,C$103)</f>
        <v>-1.3405503037333726</v>
      </c>
      <c r="F16" s="12">
        <f t="shared" ca="1" si="2"/>
        <v>2.587255479055</v>
      </c>
    </row>
    <row r="17" spans="1:6" x14ac:dyDescent="0.2">
      <c r="A17">
        <f t="shared" si="3"/>
        <v>16</v>
      </c>
      <c r="B17" s="3">
        <f t="shared" ca="1" si="4"/>
        <v>275.59495464600946</v>
      </c>
      <c r="C17" s="3">
        <f t="shared" ca="1" si="5"/>
        <v>74.710023804788619</v>
      </c>
      <c r="D17" s="12">
        <f t="shared" ca="1" si="6"/>
        <v>0.79412533599959334</v>
      </c>
      <c r="E17" s="12">
        <f t="shared" ca="1" si="7"/>
        <v>-0.18583809474678586</v>
      </c>
      <c r="F17" s="12">
        <f t="shared" ca="1" si="2"/>
        <v>-0.14757873943231559</v>
      </c>
    </row>
    <row r="18" spans="1:6" x14ac:dyDescent="0.2">
      <c r="A18">
        <f t="shared" si="3"/>
        <v>17</v>
      </c>
      <c r="B18" s="3">
        <f t="shared" ca="1" si="4"/>
        <v>232.87676709170458</v>
      </c>
      <c r="C18" s="3">
        <f t="shared" ca="1" si="5"/>
        <v>60.13731384066169</v>
      </c>
      <c r="D18" s="12">
        <f t="shared" ca="1" si="6"/>
        <v>-0.68891279987955556</v>
      </c>
      <c r="E18" s="12">
        <f t="shared" ca="1" si="7"/>
        <v>-1.2959989170717636</v>
      </c>
      <c r="F18" s="12">
        <f t="shared" ca="1" si="2"/>
        <v>0.89283024260078059</v>
      </c>
    </row>
    <row r="19" spans="1:6" x14ac:dyDescent="0.2">
      <c r="A19">
        <f t="shared" si="3"/>
        <v>18</v>
      </c>
      <c r="B19" s="3">
        <f t="shared" ca="1" si="4"/>
        <v>265.21572497484419</v>
      </c>
      <c r="C19" s="3">
        <f t="shared" ca="1" si="5"/>
        <v>74.417826565584477</v>
      </c>
      <c r="D19" s="12">
        <f t="shared" ca="1" si="6"/>
        <v>0.43379185031931683</v>
      </c>
      <c r="E19" s="12">
        <f t="shared" ca="1" si="7"/>
        <v>-0.20809791657501733</v>
      </c>
      <c r="F19" s="12">
        <f t="shared" ca="1" si="2"/>
        <v>-9.0271180278671606E-2</v>
      </c>
    </row>
    <row r="20" spans="1:6" x14ac:dyDescent="0.2">
      <c r="A20">
        <f t="shared" si="3"/>
        <v>19</v>
      </c>
      <c r="B20" s="3">
        <f t="shared" ca="1" si="4"/>
        <v>249.82873060508356</v>
      </c>
      <c r="C20" s="3">
        <f t="shared" ca="1" si="5"/>
        <v>80.519806611235012</v>
      </c>
      <c r="D20" s="12">
        <f t="shared" ca="1" si="6"/>
        <v>-0.1003951260804615</v>
      </c>
      <c r="E20" s="12">
        <f t="shared" ca="1" si="7"/>
        <v>0.25675585475274093</v>
      </c>
      <c r="F20" s="12">
        <f t="shared" ca="1" si="2"/>
        <v>-2.5777036409798084E-2</v>
      </c>
    </row>
    <row r="21" spans="1:6" x14ac:dyDescent="0.2">
      <c r="A21">
        <f t="shared" si="3"/>
        <v>20</v>
      </c>
      <c r="B21" s="3">
        <f t="shared" ca="1" si="4"/>
        <v>243.90328930275845</v>
      </c>
      <c r="C21" s="3">
        <f t="shared" ca="1" si="5"/>
        <v>82.773865243209386</v>
      </c>
      <c r="D21" s="12">
        <f t="shared" ca="1" si="6"/>
        <v>-0.3061073982149094</v>
      </c>
      <c r="E21" s="12">
        <f t="shared" ca="1" si="7"/>
        <v>0.42847186300387374</v>
      </c>
      <c r="F21" s="12">
        <f t="shared" ca="1" si="2"/>
        <v>-0.1311584071924109</v>
      </c>
    </row>
    <row r="22" spans="1:6" x14ac:dyDescent="0.2">
      <c r="A22">
        <f t="shared" si="3"/>
        <v>21</v>
      </c>
      <c r="B22" s="3">
        <f t="shared" ca="1" si="4"/>
        <v>246.36730464389379</v>
      </c>
      <c r="C22" s="3">
        <f t="shared" ca="1" si="5"/>
        <v>73.733722085603574</v>
      </c>
      <c r="D22" s="12">
        <f t="shared" ca="1" si="6"/>
        <v>-0.2205647072088926</v>
      </c>
      <c r="E22" s="12">
        <f t="shared" ca="1" si="7"/>
        <v>-0.26021354873412489</v>
      </c>
      <c r="F22" s="12">
        <f t="shared" ca="1" si="2"/>
        <v>5.7393925188329163E-2</v>
      </c>
    </row>
    <row r="23" spans="1:6" x14ac:dyDescent="0.2">
      <c r="A23">
        <f t="shared" si="3"/>
        <v>22</v>
      </c>
      <c r="B23" s="3">
        <f t="shared" ca="1" si="4"/>
        <v>249.96034512212611</v>
      </c>
      <c r="C23" s="3">
        <f t="shared" ca="1" si="5"/>
        <v>72.900960242503814</v>
      </c>
      <c r="D23" s="12">
        <f t="shared" ca="1" si="6"/>
        <v>-9.582589318027615E-2</v>
      </c>
      <c r="E23" s="12">
        <f t="shared" ca="1" si="7"/>
        <v>-0.32365401895636209</v>
      </c>
      <c r="F23" s="12">
        <f t="shared" ca="1" si="2"/>
        <v>3.1014435447879424E-2</v>
      </c>
    </row>
    <row r="24" spans="1:6" x14ac:dyDescent="0.2">
      <c r="A24">
        <f t="shared" si="3"/>
        <v>23</v>
      </c>
      <c r="B24" s="3">
        <f t="shared" ca="1" si="4"/>
        <v>226.39648877144907</v>
      </c>
      <c r="C24" s="3">
        <f t="shared" ca="1" si="5"/>
        <v>62.448028144355675</v>
      </c>
      <c r="D24" s="12">
        <f t="shared" ca="1" si="6"/>
        <v>-0.9138872295140662</v>
      </c>
      <c r="E24" s="12">
        <f t="shared" ca="1" si="7"/>
        <v>-1.119966833961497</v>
      </c>
      <c r="F24" s="12">
        <f t="shared" ca="1" si="2"/>
        <v>1.0235233870367126</v>
      </c>
    </row>
    <row r="25" spans="1:6" x14ac:dyDescent="0.2">
      <c r="A25">
        <f t="shared" si="3"/>
        <v>24</v>
      </c>
      <c r="B25" s="3">
        <f t="shared" ca="1" si="4"/>
        <v>271.56257004482194</v>
      </c>
      <c r="C25" s="3">
        <f t="shared" ca="1" si="5"/>
        <v>89.140255982186318</v>
      </c>
      <c r="D25" s="12">
        <f t="shared" ca="1" si="6"/>
        <v>0.65413390648281666</v>
      </c>
      <c r="E25" s="12">
        <f t="shared" ca="1" si="7"/>
        <v>0.9134686546385854</v>
      </c>
      <c r="F25" s="12">
        <f t="shared" ca="1" si="2"/>
        <v>0.59753081950834075</v>
      </c>
    </row>
    <row r="26" spans="1:6" x14ac:dyDescent="0.2">
      <c r="A26">
        <f t="shared" si="3"/>
        <v>25</v>
      </c>
      <c r="B26" s="3">
        <f t="shared" ca="1" si="4"/>
        <v>263.60391400423146</v>
      </c>
      <c r="C26" s="3">
        <f t="shared" ca="1" si="5"/>
        <v>86.248064163024026</v>
      </c>
      <c r="D26" s="12">
        <f t="shared" ca="1" si="6"/>
        <v>0.3778349552799769</v>
      </c>
      <c r="E26" s="12">
        <f t="shared" ca="1" si="7"/>
        <v>0.69313914446603131</v>
      </c>
      <c r="F26" s="12">
        <f t="shared" ca="1" si="2"/>
        <v>0.2618921976521244</v>
      </c>
    </row>
    <row r="27" spans="1:6" x14ac:dyDescent="0.2">
      <c r="A27">
        <f t="shared" si="3"/>
        <v>26</v>
      </c>
      <c r="B27" s="3">
        <f t="shared" ca="1" si="4"/>
        <v>251.22236953796272</v>
      </c>
      <c r="C27" s="3">
        <f t="shared" ca="1" si="5"/>
        <v>89.698872884503814</v>
      </c>
      <c r="D27" s="12">
        <f t="shared" ca="1" si="6"/>
        <v>-5.2012462783281671E-2</v>
      </c>
      <c r="E27" s="12">
        <f t="shared" ca="1" si="7"/>
        <v>0.95602454171573392</v>
      </c>
      <c r="F27" s="12">
        <f t="shared" ca="1" si="2"/>
        <v>-4.9725190895893528E-2</v>
      </c>
    </row>
    <row r="28" spans="1:6" x14ac:dyDescent="0.2">
      <c r="A28">
        <f t="shared" si="3"/>
        <v>27</v>
      </c>
      <c r="B28" s="3">
        <f t="shared" ca="1" si="4"/>
        <v>261.61365915082303</v>
      </c>
      <c r="C28" s="3">
        <f t="shared" ca="1" si="5"/>
        <v>64.076558971779164</v>
      </c>
      <c r="D28" s="12">
        <f t="shared" ca="1" si="6"/>
        <v>0.30873970530077172</v>
      </c>
      <c r="E28" s="12">
        <f t="shared" ca="1" si="7"/>
        <v>-0.99590403939517747</v>
      </c>
      <c r="F28" s="12">
        <f t="shared" ca="1" si="2"/>
        <v>-0.30747511963071522</v>
      </c>
    </row>
    <row r="29" spans="1:6" x14ac:dyDescent="0.2">
      <c r="A29">
        <f t="shared" si="3"/>
        <v>28</v>
      </c>
      <c r="B29" s="3">
        <f t="shared" ca="1" si="4"/>
        <v>215.02311293097239</v>
      </c>
      <c r="C29" s="3">
        <f t="shared" ca="1" si="5"/>
        <v>71.634967738079837</v>
      </c>
      <c r="D29" s="12">
        <f t="shared" ca="1" si="6"/>
        <v>-1.3087342740819419</v>
      </c>
      <c r="E29" s="12">
        <f t="shared" ca="1" si="7"/>
        <v>-0.42009835108321664</v>
      </c>
      <c r="F29" s="12">
        <f t="shared" ca="1" si="2"/>
        <v>0.54979711054791425</v>
      </c>
    </row>
    <row r="30" spans="1:6" x14ac:dyDescent="0.2">
      <c r="A30">
        <f t="shared" si="3"/>
        <v>29</v>
      </c>
      <c r="B30" s="3">
        <f t="shared" ca="1" si="4"/>
        <v>280.78249356243487</v>
      </c>
      <c r="C30" s="3">
        <f t="shared" ca="1" si="5"/>
        <v>83.842036688501423</v>
      </c>
      <c r="D30" s="12">
        <f t="shared" ca="1" si="6"/>
        <v>0.97422000960052879</v>
      </c>
      <c r="E30" s="12">
        <f t="shared" ca="1" si="7"/>
        <v>0.50984602697259396</v>
      </c>
      <c r="F30" s="12">
        <f t="shared" ca="1" si="2"/>
        <v>0.49670220129203196</v>
      </c>
    </row>
    <row r="31" spans="1:6" x14ac:dyDescent="0.2">
      <c r="A31">
        <f t="shared" si="3"/>
        <v>30</v>
      </c>
      <c r="B31" s="3">
        <f t="shared" ca="1" si="4"/>
        <v>220.26044776326188</v>
      </c>
      <c r="C31" s="3">
        <f t="shared" ca="1" si="5"/>
        <v>60.207117057313305</v>
      </c>
      <c r="D31" s="12">
        <f t="shared" ca="1" si="6"/>
        <v>-1.1269108463726167</v>
      </c>
      <c r="E31" s="12">
        <f t="shared" ca="1" si="7"/>
        <v>-1.2906812516142308</v>
      </c>
      <c r="F31" s="12">
        <f t="shared" ca="1" si="2"/>
        <v>1.4544827016538611</v>
      </c>
    </row>
    <row r="32" spans="1:6" x14ac:dyDescent="0.2">
      <c r="A32">
        <f t="shared" si="3"/>
        <v>31</v>
      </c>
      <c r="B32" s="3">
        <f t="shared" ca="1" si="4"/>
        <v>269.06762902590708</v>
      </c>
      <c r="C32" s="3">
        <f t="shared" ca="1" si="5"/>
        <v>91.327726938148743</v>
      </c>
      <c r="D32" s="12">
        <f t="shared" ca="1" si="6"/>
        <v>0.56751757536820124</v>
      </c>
      <c r="E32" s="12">
        <f t="shared" ca="1" si="7"/>
        <v>1.0801119599168252</v>
      </c>
      <c r="F32" s="12">
        <f t="shared" ca="1" si="2"/>
        <v>0.61298252061819236</v>
      </c>
    </row>
    <row r="33" spans="1:6" x14ac:dyDescent="0.2">
      <c r="A33">
        <f t="shared" si="3"/>
        <v>32</v>
      </c>
      <c r="B33" s="3">
        <f t="shared" ca="1" si="4"/>
        <v>273.76758629404549</v>
      </c>
      <c r="C33" s="3">
        <f t="shared" ca="1" si="5"/>
        <v>93.663840651917056</v>
      </c>
      <c r="D33" s="12">
        <f t="shared" ca="1" si="6"/>
        <v>0.73068498168174978</v>
      </c>
      <c r="E33" s="12">
        <f t="shared" ca="1" si="7"/>
        <v>1.2580789906136489</v>
      </c>
      <c r="F33" s="12">
        <f t="shared" ca="1" si="2"/>
        <v>0.91925942421072826</v>
      </c>
    </row>
    <row r="34" spans="1:6" x14ac:dyDescent="0.2">
      <c r="A34">
        <f t="shared" si="3"/>
        <v>33</v>
      </c>
      <c r="B34" s="3">
        <f t="shared" ca="1" si="4"/>
        <v>238.13760902462292</v>
      </c>
      <c r="C34" s="3">
        <f t="shared" ca="1" si="5"/>
        <v>75.226691671544813</v>
      </c>
      <c r="D34" s="12">
        <f t="shared" ca="1" si="6"/>
        <v>-0.50627328121009296</v>
      </c>
      <c r="E34" s="12">
        <f t="shared" ca="1" si="7"/>
        <v>-0.14647791910073796</v>
      </c>
      <c r="F34" s="12">
        <f t="shared" ca="1" si="2"/>
        <v>7.4157856727957161E-2</v>
      </c>
    </row>
    <row r="35" spans="1:6" x14ac:dyDescent="0.2">
      <c r="A35">
        <f t="shared" si="3"/>
        <v>34</v>
      </c>
      <c r="B35" s="3">
        <f t="shared" ca="1" si="4"/>
        <v>232.58321175608799</v>
      </c>
      <c r="C35" s="3">
        <f t="shared" ca="1" si="5"/>
        <v>70.708601752992209</v>
      </c>
      <c r="D35" s="12">
        <f t="shared" ca="1" si="6"/>
        <v>-0.69910409737214618</v>
      </c>
      <c r="E35" s="12">
        <f t="shared" ca="1" si="7"/>
        <v>-0.49066966049034677</v>
      </c>
      <c r="F35" s="12">
        <f t="shared" ca="1" si="2"/>
        <v>0.34302917010500128</v>
      </c>
    </row>
    <row r="36" spans="1:6" x14ac:dyDescent="0.2">
      <c r="A36">
        <f t="shared" si="3"/>
        <v>35</v>
      </c>
      <c r="B36" s="3">
        <f t="shared" ca="1" si="4"/>
        <v>231.79746968274512</v>
      </c>
      <c r="C36" s="3">
        <f t="shared" ca="1" si="5"/>
        <v>77.297529557413426</v>
      </c>
      <c r="D36" s="12">
        <f t="shared" ca="1" si="6"/>
        <v>-0.72638253605241276</v>
      </c>
      <c r="E36" s="12">
        <f t="shared" ca="1" si="7"/>
        <v>1.1280184638160693E-2</v>
      </c>
      <c r="F36" s="12">
        <f t="shared" ca="1" si="2"/>
        <v>-8.1937291246066326E-3</v>
      </c>
    </row>
    <row r="37" spans="1:6" x14ac:dyDescent="0.2">
      <c r="A37">
        <f t="shared" si="3"/>
        <v>36</v>
      </c>
      <c r="B37" s="3">
        <f t="shared" ca="1" si="4"/>
        <v>266.9213163470252</v>
      </c>
      <c r="C37" s="3">
        <f t="shared" ca="1" si="5"/>
        <v>83.24643984114131</v>
      </c>
      <c r="D37" s="12">
        <f t="shared" ca="1" si="6"/>
        <v>0.49300449940362878</v>
      </c>
      <c r="E37" s="12">
        <f t="shared" ca="1" si="7"/>
        <v>0.4644729777959386</v>
      </c>
      <c r="F37" s="12">
        <f t="shared" ca="1" si="2"/>
        <v>0.22898726790479951</v>
      </c>
    </row>
    <row r="38" spans="1:6" x14ac:dyDescent="0.2">
      <c r="A38">
        <f t="shared" si="3"/>
        <v>37</v>
      </c>
      <c r="B38" s="3">
        <f t="shared" ca="1" si="4"/>
        <v>251.44951216202182</v>
      </c>
      <c r="C38" s="3">
        <f t="shared" ca="1" si="5"/>
        <v>90.992030108447182</v>
      </c>
      <c r="D38" s="12">
        <f t="shared" ca="1" si="6"/>
        <v>-4.4126801123711645E-2</v>
      </c>
      <c r="E38" s="12">
        <f t="shared" ca="1" si="7"/>
        <v>1.0545383041293444</v>
      </c>
      <c r="F38" s="12">
        <f t="shared" ca="1" si="2"/>
        <v>-4.6533402023651728E-2</v>
      </c>
    </row>
    <row r="39" spans="1:6" x14ac:dyDescent="0.2">
      <c r="A39">
        <f t="shared" si="3"/>
        <v>38</v>
      </c>
      <c r="B39" s="3">
        <f t="shared" ca="1" si="4"/>
        <v>295.35420938084371</v>
      </c>
      <c r="C39" s="3">
        <f t="shared" ca="1" si="5"/>
        <v>78.759347606575304</v>
      </c>
      <c r="D39" s="12">
        <f t="shared" ca="1" si="6"/>
        <v>1.4801031357612968</v>
      </c>
      <c r="E39" s="12">
        <f t="shared" ca="1" si="7"/>
        <v>0.12264266502389257</v>
      </c>
      <c r="F39" s="12">
        <f t="shared" ca="1" si="2"/>
        <v>0.1815237930799857</v>
      </c>
    </row>
    <row r="40" spans="1:6" x14ac:dyDescent="0.2">
      <c r="A40">
        <f t="shared" si="3"/>
        <v>39</v>
      </c>
      <c r="B40" s="3">
        <f t="shared" ca="1" si="4"/>
        <v>285.38092614334886</v>
      </c>
      <c r="C40" s="3">
        <f t="shared" ca="1" si="5"/>
        <v>93.283381455185008</v>
      </c>
      <c r="D40" s="12">
        <f t="shared" ca="1" si="6"/>
        <v>1.1338628051684645</v>
      </c>
      <c r="E40" s="12">
        <f t="shared" ca="1" si="7"/>
        <v>1.2290953015300892</v>
      </c>
      <c r="F40" s="12">
        <f t="shared" ca="1" si="2"/>
        <v>1.3936254464122866</v>
      </c>
    </row>
    <row r="41" spans="1:6" x14ac:dyDescent="0.2">
      <c r="A41">
        <f t="shared" si="3"/>
        <v>40</v>
      </c>
      <c r="B41" s="3">
        <f t="shared" ca="1" si="4"/>
        <v>200.38341692128623</v>
      </c>
      <c r="C41" s="3">
        <f t="shared" ca="1" si="5"/>
        <v>55.460161771182293</v>
      </c>
      <c r="D41" s="12">
        <f t="shared" ca="1" si="6"/>
        <v>-1.8169774539322643</v>
      </c>
      <c r="E41" s="12">
        <f t="shared" ca="1" si="7"/>
        <v>-1.6523081416685701</v>
      </c>
      <c r="F41" s="12">
        <f t="shared" ca="1" si="2"/>
        <v>3.0022066403605097</v>
      </c>
    </row>
    <row r="42" spans="1:6" x14ac:dyDescent="0.2">
      <c r="A42">
        <f t="shared" si="3"/>
        <v>41</v>
      </c>
      <c r="B42" s="3">
        <f t="shared" ca="1" si="4"/>
        <v>228.35796312997036</v>
      </c>
      <c r="C42" s="3">
        <f t="shared" ca="1" si="5"/>
        <v>52.840250755870677</v>
      </c>
      <c r="D42" s="12">
        <f t="shared" ca="1" si="6"/>
        <v>-0.84579114579005032</v>
      </c>
      <c r="E42" s="12">
        <f t="shared" ca="1" si="7"/>
        <v>-1.8518950801540273</v>
      </c>
      <c r="F42" s="12">
        <f t="shared" ca="1" si="2"/>
        <v>1.5663164617264318</v>
      </c>
    </row>
    <row r="43" spans="1:6" x14ac:dyDescent="0.2">
      <c r="A43">
        <f t="shared" si="3"/>
        <v>42</v>
      </c>
      <c r="B43" s="3">
        <f t="shared" ca="1" si="4"/>
        <v>235.51407418560942</v>
      </c>
      <c r="C43" s="3">
        <f t="shared" ca="1" si="5"/>
        <v>73.471706493839122</v>
      </c>
      <c r="D43" s="12">
        <f t="shared" ca="1" si="6"/>
        <v>-0.5973539763383322</v>
      </c>
      <c r="E43" s="12">
        <f t="shared" ca="1" si="7"/>
        <v>-0.28017410826843503</v>
      </c>
      <c r="F43" s="12">
        <f t="shared" ca="1" si="2"/>
        <v>0.16736311764119607</v>
      </c>
    </row>
    <row r="44" spans="1:6" x14ac:dyDescent="0.2">
      <c r="A44">
        <f t="shared" si="3"/>
        <v>43</v>
      </c>
      <c r="B44" s="3">
        <f t="shared" ca="1" si="4"/>
        <v>259.11282251973654</v>
      </c>
      <c r="C44" s="3">
        <f t="shared" ca="1" si="5"/>
        <v>69.179902949669938</v>
      </c>
      <c r="D44" s="12">
        <f t="shared" ca="1" si="6"/>
        <v>0.22191869748554105</v>
      </c>
      <c r="E44" s="12">
        <f t="shared" ca="1" si="7"/>
        <v>-0.60712717077917777</v>
      </c>
      <c r="F44" s="12">
        <f t="shared" ca="1" si="2"/>
        <v>-0.13473287094739678</v>
      </c>
    </row>
    <row r="45" spans="1:6" x14ac:dyDescent="0.2">
      <c r="A45">
        <f t="shared" si="3"/>
        <v>44</v>
      </c>
      <c r="B45" s="3">
        <f t="shared" ca="1" si="4"/>
        <v>272.80812510842475</v>
      </c>
      <c r="C45" s="3">
        <f t="shared" ca="1" si="5"/>
        <v>89.446351122909263</v>
      </c>
      <c r="D45" s="12">
        <f t="shared" ca="1" si="6"/>
        <v>0.69737557391807725</v>
      </c>
      <c r="E45" s="12">
        <f t="shared" ca="1" si="7"/>
        <v>0.9367872298364156</v>
      </c>
      <c r="F45" s="12">
        <f t="shared" ca="1" si="2"/>
        <v>0.65329253204629611</v>
      </c>
    </row>
    <row r="46" spans="1:6" x14ac:dyDescent="0.2">
      <c r="A46">
        <f t="shared" si="3"/>
        <v>45</v>
      </c>
      <c r="B46" s="3">
        <f t="shared" ca="1" si="4"/>
        <v>249.50646187996702</v>
      </c>
      <c r="C46" s="3">
        <f t="shared" ca="1" si="5"/>
        <v>87.648718093017905</v>
      </c>
      <c r="D46" s="12">
        <f t="shared" ca="1" si="6"/>
        <v>-0.1115832601449374</v>
      </c>
      <c r="E46" s="12">
        <f t="shared" ca="1" si="7"/>
        <v>0.7998420928224097</v>
      </c>
      <c r="F46" s="12">
        <f t="shared" ca="1" si="2"/>
        <v>-8.9248988318274103E-2</v>
      </c>
    </row>
    <row r="47" spans="1:6" x14ac:dyDescent="0.2">
      <c r="A47">
        <f t="shared" si="3"/>
        <v>46</v>
      </c>
      <c r="B47" s="3">
        <f t="shared" ca="1" si="4"/>
        <v>268.1078769875503</v>
      </c>
      <c r="C47" s="3">
        <f t="shared" ca="1" si="5"/>
        <v>87.318926360477562</v>
      </c>
      <c r="D47" s="12">
        <f t="shared" ca="1" si="6"/>
        <v>0.53419807013260467</v>
      </c>
      <c r="E47" s="12">
        <f t="shared" ca="1" si="7"/>
        <v>0.77471829210900545</v>
      </c>
      <c r="F47" s="12">
        <f t="shared" ca="1" si="2"/>
        <v>0.41385301654105822</v>
      </c>
    </row>
    <row r="48" spans="1:6" x14ac:dyDescent="0.2">
      <c r="A48">
        <f t="shared" si="3"/>
        <v>47</v>
      </c>
      <c r="B48" s="3">
        <f t="shared" ca="1" si="4"/>
        <v>234.71709363749028</v>
      </c>
      <c r="C48" s="3">
        <f t="shared" ca="1" si="5"/>
        <v>61.314521644548137</v>
      </c>
      <c r="D48" s="12">
        <f t="shared" ca="1" si="6"/>
        <v>-0.62502257873191469</v>
      </c>
      <c r="E48" s="12">
        <f t="shared" ca="1" si="7"/>
        <v>-1.2063182751851771</v>
      </c>
      <c r="F48" s="12">
        <f t="shared" ca="1" si="2"/>
        <v>0.75397615912767491</v>
      </c>
    </row>
    <row r="49" spans="1:6" x14ac:dyDescent="0.2">
      <c r="A49">
        <f t="shared" si="3"/>
        <v>48</v>
      </c>
      <c r="B49" s="3">
        <f t="shared" ca="1" si="4"/>
        <v>282.33964151691328</v>
      </c>
      <c r="C49" s="3">
        <f t="shared" ca="1" si="5"/>
        <v>86.427686780157828</v>
      </c>
      <c r="D49" s="12">
        <f t="shared" ca="1" si="6"/>
        <v>1.0282791804574856</v>
      </c>
      <c r="E49" s="12">
        <f t="shared" ca="1" si="7"/>
        <v>0.70682294060527417</v>
      </c>
      <c r="F49" s="12">
        <f t="shared" ca="1" si="2"/>
        <v>0.72681131409414135</v>
      </c>
    </row>
    <row r="50" spans="1:6" x14ac:dyDescent="0.2">
      <c r="A50">
        <f t="shared" si="3"/>
        <v>49</v>
      </c>
      <c r="B50" s="3">
        <f t="shared" ca="1" si="4"/>
        <v>245.88092939551714</v>
      </c>
      <c r="C50" s="3">
        <f t="shared" ca="1" si="5"/>
        <v>80.036734161026772</v>
      </c>
      <c r="D50" s="12">
        <f t="shared" ca="1" si="6"/>
        <v>-0.23745009216988375</v>
      </c>
      <c r="E50" s="12">
        <f t="shared" ca="1" si="7"/>
        <v>0.21995500509019483</v>
      </c>
      <c r="F50" s="12">
        <f t="shared" ca="1" si="2"/>
        <v>-5.2228336231894011E-2</v>
      </c>
    </row>
    <row r="51" spans="1:6" x14ac:dyDescent="0.2">
      <c r="A51">
        <f t="shared" si="3"/>
        <v>50</v>
      </c>
      <c r="B51" s="3">
        <f t="shared" ca="1" si="4"/>
        <v>245.41620007960353</v>
      </c>
      <c r="C51" s="3">
        <f t="shared" ca="1" si="5"/>
        <v>85.33218149986935</v>
      </c>
      <c r="D51" s="12">
        <f t="shared" ca="1" si="6"/>
        <v>-0.25358399994592812</v>
      </c>
      <c r="E51" s="12">
        <f t="shared" ca="1" si="7"/>
        <v>0.62336646299608189</v>
      </c>
      <c r="F51" s="12">
        <f t="shared" ca="1" si="2"/>
        <v>-0.15807576111869184</v>
      </c>
    </row>
    <row r="52" spans="1:6" x14ac:dyDescent="0.2">
      <c r="A52">
        <f t="shared" si="3"/>
        <v>51</v>
      </c>
      <c r="B52" s="3">
        <f t="shared" ca="1" si="4"/>
        <v>262.96140275945908</v>
      </c>
      <c r="C52" s="3">
        <f t="shared" ca="1" si="5"/>
        <v>90.811313307546371</v>
      </c>
      <c r="D52" s="12">
        <f t="shared" ca="1" si="6"/>
        <v>0.35552903049051104</v>
      </c>
      <c r="E52" s="12">
        <f t="shared" ca="1" si="7"/>
        <v>1.040771152186442</v>
      </c>
      <c r="F52" s="12">
        <f t="shared" ca="1" si="2"/>
        <v>0.37002435869933786</v>
      </c>
    </row>
    <row r="53" spans="1:6" x14ac:dyDescent="0.2">
      <c r="A53">
        <f t="shared" si="3"/>
        <v>52</v>
      </c>
      <c r="B53" s="3">
        <f t="shared" ca="1" si="4"/>
        <v>258.14512586035113</v>
      </c>
      <c r="C53" s="3">
        <f t="shared" ca="1" si="5"/>
        <v>84.58407134568823</v>
      </c>
      <c r="D53" s="12">
        <f t="shared" ca="1" si="6"/>
        <v>0.18832338054923542</v>
      </c>
      <c r="E53" s="12">
        <f t="shared" ca="1" si="7"/>
        <v>0.56637482684880092</v>
      </c>
      <c r="F53" s="12">
        <f t="shared" ca="1" si="2"/>
        <v>0.10666162205015406</v>
      </c>
    </row>
    <row r="54" spans="1:6" x14ac:dyDescent="0.2">
      <c r="A54">
        <f t="shared" si="3"/>
        <v>53</v>
      </c>
      <c r="B54" s="3">
        <f t="shared" ca="1" si="4"/>
        <v>313.44169763693856</v>
      </c>
      <c r="C54" s="3">
        <f t="shared" ca="1" si="5"/>
        <v>85.666738552466526</v>
      </c>
      <c r="D54" s="12">
        <f t="shared" ca="1" si="6"/>
        <v>2.1080425779942971</v>
      </c>
      <c r="E54" s="12">
        <f t="shared" ca="1" si="7"/>
        <v>0.64885328964261457</v>
      </c>
      <c r="F54" s="12">
        <f t="shared" ca="1" si="2"/>
        <v>1.3678103614382975</v>
      </c>
    </row>
    <row r="55" spans="1:6" x14ac:dyDescent="0.2">
      <c r="A55">
        <f t="shared" si="3"/>
        <v>54</v>
      </c>
      <c r="B55" s="3">
        <f t="shared" ca="1" si="4"/>
        <v>283.54286791262757</v>
      </c>
      <c r="C55" s="3">
        <f t="shared" ca="1" si="5"/>
        <v>72.947328619890101</v>
      </c>
      <c r="D55" s="12">
        <f t="shared" ca="1" si="6"/>
        <v>1.0700513326273848</v>
      </c>
      <c r="E55" s="12">
        <f t="shared" ca="1" si="7"/>
        <v>-0.32012163849344527</v>
      </c>
      <c r="F55" s="12">
        <f t="shared" ca="1" si="2"/>
        <v>-0.34254658587277304</v>
      </c>
    </row>
    <row r="56" spans="1:6" x14ac:dyDescent="0.2">
      <c r="A56">
        <f t="shared" si="3"/>
        <v>55</v>
      </c>
      <c r="B56" s="3">
        <f t="shared" ca="1" si="4"/>
        <v>256.13625778381896</v>
      </c>
      <c r="C56" s="3">
        <f t="shared" ca="1" si="5"/>
        <v>66.900129863286182</v>
      </c>
      <c r="D56" s="12">
        <f t="shared" ca="1" si="6"/>
        <v>0.11858193930339381</v>
      </c>
      <c r="E56" s="12">
        <f t="shared" ca="1" si="7"/>
        <v>-0.78080212694892226</v>
      </c>
      <c r="F56" s="12">
        <f t="shared" ca="1" si="2"/>
        <v>-9.2589030425817884E-2</v>
      </c>
    </row>
    <row r="57" spans="1:6" x14ac:dyDescent="0.2">
      <c r="A57">
        <f t="shared" si="3"/>
        <v>56</v>
      </c>
      <c r="B57" s="3">
        <f t="shared" ca="1" si="4"/>
        <v>252.9766775767589</v>
      </c>
      <c r="C57" s="3">
        <f t="shared" ca="1" si="5"/>
        <v>66.935871678870825</v>
      </c>
      <c r="D57" s="12">
        <f t="shared" ca="1" si="6"/>
        <v>8.8914723452093256E-3</v>
      </c>
      <c r="E57" s="12">
        <f t="shared" ca="1" si="7"/>
        <v>-0.77807928655214553</v>
      </c>
      <c r="F57" s="12">
        <f t="shared" ca="1" si="2"/>
        <v>-6.9182704587586047E-3</v>
      </c>
    </row>
    <row r="58" spans="1:6" x14ac:dyDescent="0.2">
      <c r="A58">
        <f t="shared" si="3"/>
        <v>57</v>
      </c>
      <c r="B58" s="3">
        <f t="shared" ca="1" si="4"/>
        <v>294.21182301638186</v>
      </c>
      <c r="C58" s="3">
        <f t="shared" ca="1" si="5"/>
        <v>71.845769723288612</v>
      </c>
      <c r="D58" s="12">
        <f t="shared" ca="1" si="6"/>
        <v>1.4404431538800071</v>
      </c>
      <c r="E58" s="12">
        <f t="shared" ca="1" si="7"/>
        <v>-0.4040392854857266</v>
      </c>
      <c r="F58" s="12">
        <f t="shared" ca="1" si="2"/>
        <v>-0.58199562267648464</v>
      </c>
    </row>
    <row r="59" spans="1:6" x14ac:dyDescent="0.2">
      <c r="A59">
        <f t="shared" si="3"/>
        <v>58</v>
      </c>
      <c r="B59" s="3">
        <f t="shared" ca="1" si="4"/>
        <v>230.07297389413631</v>
      </c>
      <c r="C59" s="3">
        <f t="shared" ca="1" si="5"/>
        <v>70.954849597288415</v>
      </c>
      <c r="D59" s="12">
        <f t="shared" ca="1" si="6"/>
        <v>-0.78625148569871206</v>
      </c>
      <c r="E59" s="12">
        <f t="shared" ca="1" si="7"/>
        <v>-0.47191030070122136</v>
      </c>
      <c r="F59" s="12">
        <f t="shared" ca="1" si="2"/>
        <v>0.37104017504286124</v>
      </c>
    </row>
    <row r="60" spans="1:6" x14ac:dyDescent="0.2">
      <c r="A60">
        <f t="shared" si="3"/>
        <v>59</v>
      </c>
      <c r="B60" s="3">
        <f t="shared" ca="1" si="4"/>
        <v>252.06679460291642</v>
      </c>
      <c r="C60" s="3">
        <f t="shared" ca="1" si="5"/>
        <v>90.261918859602901</v>
      </c>
      <c r="D60" s="12">
        <f t="shared" ca="1" si="6"/>
        <v>-2.2696739296029948E-2</v>
      </c>
      <c r="E60" s="12">
        <f t="shared" ca="1" si="7"/>
        <v>0.99891783913683718</v>
      </c>
      <c r="F60" s="12">
        <f t="shared" ca="1" si="2"/>
        <v>-2.2672177773042375E-2</v>
      </c>
    </row>
    <row r="61" spans="1:6" x14ac:dyDescent="0.2">
      <c r="A61">
        <f t="shared" si="3"/>
        <v>60</v>
      </c>
      <c r="B61" s="3">
        <f t="shared" ca="1" si="4"/>
        <v>220.59735931741673</v>
      </c>
      <c r="C61" s="3">
        <f t="shared" ca="1" si="5"/>
        <v>76.762603260153355</v>
      </c>
      <c r="D61" s="12">
        <f t="shared" ca="1" si="6"/>
        <v>-1.1152143603596092</v>
      </c>
      <c r="E61" s="12">
        <f t="shared" ca="1" si="7"/>
        <v>-2.9470932999626921E-2</v>
      </c>
      <c r="F61" s="12">
        <f t="shared" ca="1" si="2"/>
        <v>3.2866407694379839E-2</v>
      </c>
    </row>
    <row r="62" spans="1:6" x14ac:dyDescent="0.2">
      <c r="A62">
        <f t="shared" si="3"/>
        <v>61</v>
      </c>
      <c r="B62" s="3">
        <f t="shared" ca="1" si="4"/>
        <v>231.07266505059866</v>
      </c>
      <c r="C62" s="3">
        <f t="shared" ca="1" si="5"/>
        <v>79.234868382275707</v>
      </c>
      <c r="D62" s="12">
        <f t="shared" ca="1" si="6"/>
        <v>-0.75154542268398128</v>
      </c>
      <c r="E62" s="12">
        <f t="shared" ca="1" si="7"/>
        <v>0.15886822201937884</v>
      </c>
      <c r="F62" s="12">
        <f t="shared" ca="1" si="2"/>
        <v>-0.11939668506860665</v>
      </c>
    </row>
    <row r="63" spans="1:6" x14ac:dyDescent="0.2">
      <c r="A63">
        <f t="shared" si="3"/>
        <v>62</v>
      </c>
      <c r="B63" s="3">
        <f t="shared" ca="1" si="4"/>
        <v>254.02166117376464</v>
      </c>
      <c r="C63" s="3">
        <f t="shared" ca="1" si="5"/>
        <v>76.488349876670284</v>
      </c>
      <c r="D63" s="12">
        <f t="shared" ca="1" si="6"/>
        <v>4.5169943283555704E-2</v>
      </c>
      <c r="E63" s="12">
        <f t="shared" ca="1" si="7"/>
        <v>-5.0363777397303397E-2</v>
      </c>
      <c r="F63" s="12">
        <f t="shared" ca="1" si="2"/>
        <v>-2.2749289685818192E-3</v>
      </c>
    </row>
    <row r="64" spans="1:6" x14ac:dyDescent="0.2">
      <c r="A64">
        <f t="shared" si="3"/>
        <v>63</v>
      </c>
      <c r="B64" s="3">
        <f t="shared" ca="1" si="4"/>
        <v>241.52630705702694</v>
      </c>
      <c r="C64" s="3">
        <f t="shared" ca="1" si="5"/>
        <v>65.461679571564332</v>
      </c>
      <c r="D64" s="12">
        <f t="shared" ca="1" si="6"/>
        <v>-0.38862857995386291</v>
      </c>
      <c r="E64" s="12">
        <f t="shared" ca="1" si="7"/>
        <v>-0.89038443268770295</v>
      </c>
      <c r="F64" s="12">
        <f t="shared" ca="1" si="2"/>
        <v>0.34602883768844783</v>
      </c>
    </row>
    <row r="65" spans="1:6" x14ac:dyDescent="0.2">
      <c r="A65">
        <f t="shared" si="3"/>
        <v>64</v>
      </c>
      <c r="B65" s="3">
        <f t="shared" ca="1" si="4"/>
        <v>206.93703501762258</v>
      </c>
      <c r="C65" s="3">
        <f t="shared" ca="1" si="5"/>
        <v>71.831369107639702</v>
      </c>
      <c r="D65" s="12">
        <f t="shared" ca="1" si="6"/>
        <v>-1.5894569030545136</v>
      </c>
      <c r="E65" s="12">
        <f t="shared" ca="1" si="7"/>
        <v>-0.40513633602403648</v>
      </c>
      <c r="F65" s="12">
        <f t="shared" ca="1" si="2"/>
        <v>0.64394674597161783</v>
      </c>
    </row>
    <row r="66" spans="1:6" x14ac:dyDescent="0.2">
      <c r="A66">
        <f t="shared" si="3"/>
        <v>65</v>
      </c>
      <c r="B66" s="3">
        <f t="shared" ca="1" si="4"/>
        <v>226.60613028614836</v>
      </c>
      <c r="C66" s="3">
        <f t="shared" ca="1" si="5"/>
        <v>77.115365096311734</v>
      </c>
      <c r="D66" s="12">
        <f t="shared" ca="1" si="6"/>
        <v>-0.90660915010661769</v>
      </c>
      <c r="E66" s="12">
        <f t="shared" ca="1" si="7"/>
        <v>-2.5972512288034628E-3</v>
      </c>
      <c r="F66" s="12">
        <f t="shared" ref="F66:F101" ca="1" si="8">D66*E66</f>
        <v>2.354691729158876E-3</v>
      </c>
    </row>
    <row r="67" spans="1:6" x14ac:dyDescent="0.2">
      <c r="A67">
        <f t="shared" ref="A67:A101" si="9">A66+1</f>
        <v>66</v>
      </c>
      <c r="B67" s="3">
        <f t="shared" ref="B67:B101" ca="1" si="10">NORMINV(RAND(),250,30)</f>
        <v>318.76049233655272</v>
      </c>
      <c r="C67" s="3">
        <f t="shared" ref="C67:C101" ca="1" si="11">B67*NORMINV(RAND(),0.3,0.04)</f>
        <v>97.459349562177309</v>
      </c>
      <c r="D67" s="12">
        <f t="shared" ca="1" si="6"/>
        <v>2.2926940304093182</v>
      </c>
      <c r="E67" s="12">
        <f t="shared" ca="1" si="7"/>
        <v>1.5472239268217269</v>
      </c>
      <c r="F67" s="12">
        <f t="shared" ca="1" si="8"/>
        <v>3.5473110607306371</v>
      </c>
    </row>
    <row r="68" spans="1:6" x14ac:dyDescent="0.2">
      <c r="A68">
        <f t="shared" si="9"/>
        <v>67</v>
      </c>
      <c r="B68" s="3">
        <f t="shared" ca="1" si="10"/>
        <v>246.36256594760522</v>
      </c>
      <c r="C68" s="3">
        <f t="shared" ca="1" si="11"/>
        <v>74.650184508151881</v>
      </c>
      <c r="D68" s="12">
        <f t="shared" ca="1" si="6"/>
        <v>-0.22072921950945223</v>
      </c>
      <c r="E68" s="12">
        <f t="shared" ca="1" si="7"/>
        <v>-0.19039670072502332</v>
      </c>
      <c r="F68" s="12">
        <f t="shared" ca="1" si="8"/>
        <v>4.2026115148209156E-2</v>
      </c>
    </row>
    <row r="69" spans="1:6" x14ac:dyDescent="0.2">
      <c r="A69">
        <f t="shared" si="9"/>
        <v>68</v>
      </c>
      <c r="B69" s="3">
        <f t="shared" ca="1" si="10"/>
        <v>256.80597423134554</v>
      </c>
      <c r="C69" s="3">
        <f t="shared" ca="1" si="11"/>
        <v>79.797229950623745</v>
      </c>
      <c r="D69" s="12">
        <f t="shared" ca="1" si="6"/>
        <v>0.14183234126964805</v>
      </c>
      <c r="E69" s="12">
        <f t="shared" ca="1" si="7"/>
        <v>0.20170938078106873</v>
      </c>
      <c r="F69" s="12">
        <f t="shared" ca="1" si="8"/>
        <v>2.8608913732229929E-2</v>
      </c>
    </row>
    <row r="70" spans="1:6" x14ac:dyDescent="0.2">
      <c r="A70">
        <f t="shared" si="9"/>
        <v>69</v>
      </c>
      <c r="B70" s="3">
        <f t="shared" ca="1" si="10"/>
        <v>280.83419032078183</v>
      </c>
      <c r="C70" s="3">
        <f t="shared" ca="1" si="11"/>
        <v>86.136173399761077</v>
      </c>
      <c r="D70" s="12">
        <f t="shared" ca="1" si="6"/>
        <v>0.97601475484884748</v>
      </c>
      <c r="E70" s="12">
        <f t="shared" ca="1" si="7"/>
        <v>0.68461521569366546</v>
      </c>
      <c r="F70" s="12">
        <f t="shared" ca="1" si="8"/>
        <v>0.66819455191104371</v>
      </c>
    </row>
    <row r="71" spans="1:6" x14ac:dyDescent="0.2">
      <c r="A71">
        <f t="shared" si="9"/>
        <v>70</v>
      </c>
      <c r="B71" s="3">
        <f t="shared" ca="1" si="10"/>
        <v>254.27275896419027</v>
      </c>
      <c r="C71" s="3">
        <f t="shared" ca="1" si="11"/>
        <v>75.687198109649444</v>
      </c>
      <c r="D71" s="12">
        <f t="shared" ca="1" si="6"/>
        <v>5.3887251305175542E-2</v>
      </c>
      <c r="E71" s="12">
        <f t="shared" ca="1" si="7"/>
        <v>-0.11139616647746657</v>
      </c>
      <c r="F71" s="12">
        <f t="shared" ca="1" si="8"/>
        <v>-6.0028332174044121E-3</v>
      </c>
    </row>
    <row r="72" spans="1:6" x14ac:dyDescent="0.2">
      <c r="A72">
        <f t="shared" si="9"/>
        <v>71</v>
      </c>
      <c r="B72" s="3">
        <f t="shared" ca="1" si="10"/>
        <v>219.77422034389656</v>
      </c>
      <c r="C72" s="3">
        <f t="shared" ca="1" si="11"/>
        <v>65.641206327135791</v>
      </c>
      <c r="D72" s="12">
        <f t="shared" ca="1" si="6"/>
        <v>-1.1437910991855949</v>
      </c>
      <c r="E72" s="12">
        <f t="shared" ca="1" si="7"/>
        <v>-0.876707939359752</v>
      </c>
      <c r="F72" s="12">
        <f t="shared" ca="1" si="8"/>
        <v>1.0027707376250286</v>
      </c>
    </row>
    <row r="73" spans="1:6" x14ac:dyDescent="0.2">
      <c r="A73">
        <f t="shared" si="9"/>
        <v>72</v>
      </c>
      <c r="B73" s="3">
        <f t="shared" ca="1" si="10"/>
        <v>255.96931145822867</v>
      </c>
      <c r="C73" s="3">
        <f t="shared" ca="1" si="11"/>
        <v>85.743987320760397</v>
      </c>
      <c r="D73" s="12">
        <f t="shared" ca="1" si="6"/>
        <v>0.11278609959974177</v>
      </c>
      <c r="E73" s="12">
        <f t="shared" ca="1" si="7"/>
        <v>0.65473816324154188</v>
      </c>
      <c r="F73" s="12">
        <f t="shared" ca="1" si="8"/>
        <v>7.3845363691112526E-2</v>
      </c>
    </row>
    <row r="74" spans="1:6" x14ac:dyDescent="0.2">
      <c r="A74">
        <f t="shared" si="9"/>
        <v>73</v>
      </c>
      <c r="B74" s="3">
        <f t="shared" ca="1" si="10"/>
        <v>224.50811495862268</v>
      </c>
      <c r="C74" s="3">
        <f t="shared" ca="1" si="11"/>
        <v>65.005467250189866</v>
      </c>
      <c r="D74" s="12">
        <f t="shared" ca="1" si="6"/>
        <v>-0.97944549730473296</v>
      </c>
      <c r="E74" s="12">
        <f t="shared" ca="1" si="7"/>
        <v>-0.92513905602808499</v>
      </c>
      <c r="F74" s="12">
        <f t="shared" ca="1" si="8"/>
        <v>0.90612328280745891</v>
      </c>
    </row>
    <row r="75" spans="1:6" x14ac:dyDescent="0.2">
      <c r="A75">
        <f t="shared" si="9"/>
        <v>74</v>
      </c>
      <c r="B75" s="3">
        <f t="shared" ca="1" si="10"/>
        <v>239.75837872276472</v>
      </c>
      <c r="C75" s="3">
        <f t="shared" ca="1" si="11"/>
        <v>81.269423449870644</v>
      </c>
      <c r="D75" s="12">
        <f t="shared" ca="1" si="6"/>
        <v>-0.4500053679526308</v>
      </c>
      <c r="E75" s="12">
        <f t="shared" ca="1" si="7"/>
        <v>0.31386227133942696</v>
      </c>
      <c r="F75" s="12">
        <f t="shared" ca="1" si="8"/>
        <v>-0.14123970690054727</v>
      </c>
    </row>
    <row r="76" spans="1:6" x14ac:dyDescent="0.2">
      <c r="A76">
        <f t="shared" si="9"/>
        <v>75</v>
      </c>
      <c r="B76" s="3">
        <f t="shared" ca="1" si="10"/>
        <v>231.36497481823676</v>
      </c>
      <c r="C76" s="3">
        <f t="shared" ca="1" si="11"/>
        <v>58.23617077917087</v>
      </c>
      <c r="D76" s="12">
        <f t="shared" ca="1" si="6"/>
        <v>-0.74139736730718919</v>
      </c>
      <c r="E76" s="12">
        <f t="shared" ca="1" si="7"/>
        <v>-1.4408295319469375</v>
      </c>
      <c r="F76" s="12">
        <f t="shared" ca="1" si="8"/>
        <v>1.068227221723909</v>
      </c>
    </row>
    <row r="77" spans="1:6" x14ac:dyDescent="0.2">
      <c r="A77">
        <f t="shared" si="9"/>
        <v>76</v>
      </c>
      <c r="B77" s="3">
        <f t="shared" ca="1" si="10"/>
        <v>304.4749327707961</v>
      </c>
      <c r="C77" s="3">
        <f t="shared" ca="1" si="11"/>
        <v>99.359674830807649</v>
      </c>
      <c r="D77" s="12">
        <f t="shared" ca="1" si="6"/>
        <v>1.7967453293681563</v>
      </c>
      <c r="E77" s="12">
        <f t="shared" ca="1" si="7"/>
        <v>1.6919922415758719</v>
      </c>
      <c r="F77" s="12">
        <f t="shared" ca="1" si="8"/>
        <v>3.0400791573786052</v>
      </c>
    </row>
    <row r="78" spans="1:6" x14ac:dyDescent="0.2">
      <c r="A78">
        <f t="shared" si="9"/>
        <v>77</v>
      </c>
      <c r="B78" s="3">
        <f t="shared" ca="1" si="10"/>
        <v>215.78473383832056</v>
      </c>
      <c r="C78" s="3">
        <f t="shared" ca="1" si="11"/>
        <v>74.905264145928371</v>
      </c>
      <c r="D78" s="12">
        <f t="shared" ca="1" si="6"/>
        <v>-1.2822932447371378</v>
      </c>
      <c r="E78" s="12">
        <f t="shared" ca="1" si="7"/>
        <v>-0.17096452777096077</v>
      </c>
      <c r="F78" s="12">
        <f t="shared" ca="1" si="8"/>
        <v>0.2192266590503778</v>
      </c>
    </row>
    <row r="79" spans="1:6" x14ac:dyDescent="0.2">
      <c r="A79">
        <f t="shared" si="9"/>
        <v>78</v>
      </c>
      <c r="B79" s="3">
        <f t="shared" ca="1" si="10"/>
        <v>255.6704635236639</v>
      </c>
      <c r="C79" s="3">
        <f t="shared" ca="1" si="11"/>
        <v>68.977892355133733</v>
      </c>
      <c r="D79" s="12">
        <f t="shared" ca="1" si="6"/>
        <v>0.10241106008700812</v>
      </c>
      <c r="E79" s="12">
        <f t="shared" ca="1" si="7"/>
        <v>-0.62251650113027468</v>
      </c>
      <c r="F79" s="12">
        <f t="shared" ca="1" si="8"/>
        <v>-6.375257480240662E-2</v>
      </c>
    </row>
    <row r="80" spans="1:6" x14ac:dyDescent="0.2">
      <c r="A80">
        <f t="shared" si="9"/>
        <v>79</v>
      </c>
      <c r="B80" s="3">
        <f t="shared" ca="1" si="10"/>
        <v>268.69910650129793</v>
      </c>
      <c r="C80" s="3">
        <f t="shared" ca="1" si="11"/>
        <v>67.318017106045332</v>
      </c>
      <c r="D80" s="12">
        <f t="shared" ref="D80:D101" ca="1" si="12">STANDARDIZE(B80,B$102,B$103)</f>
        <v>0.55472365808809521</v>
      </c>
      <c r="E80" s="12">
        <f t="shared" ref="E80:E101" ca="1" si="13">STANDARDIZE(C80,C$102,C$103)</f>
        <v>-0.74896713907071466</v>
      </c>
      <c r="F80" s="12">
        <f t="shared" ca="1" si="8"/>
        <v>-0.41546979117308197</v>
      </c>
    </row>
    <row r="81" spans="1:6" x14ac:dyDescent="0.2">
      <c r="A81">
        <f t="shared" si="9"/>
        <v>80</v>
      </c>
      <c r="B81" s="3">
        <f t="shared" ca="1" si="10"/>
        <v>240.93641057071062</v>
      </c>
      <c r="C81" s="3">
        <f t="shared" ca="1" si="11"/>
        <v>79.181213554629295</v>
      </c>
      <c r="D81" s="12">
        <f t="shared" ca="1" si="12"/>
        <v>-0.40910788948252885</v>
      </c>
      <c r="E81" s="12">
        <f t="shared" ca="1" si="13"/>
        <v>0.15478075388693982</v>
      </c>
      <c r="F81" s="12">
        <f t="shared" ca="1" si="8"/>
        <v>-6.332202755520068E-2</v>
      </c>
    </row>
    <row r="82" spans="1:6" x14ac:dyDescent="0.2">
      <c r="A82">
        <f t="shared" si="9"/>
        <v>81</v>
      </c>
      <c r="B82" s="3">
        <f t="shared" ca="1" si="10"/>
        <v>266.69788993068693</v>
      </c>
      <c r="C82" s="3">
        <f t="shared" ca="1" si="11"/>
        <v>57.350697873836232</v>
      </c>
      <c r="D82" s="12">
        <f t="shared" ca="1" si="12"/>
        <v>0.48524785252877617</v>
      </c>
      <c r="E82" s="12">
        <f t="shared" ca="1" si="13"/>
        <v>-1.5082855734898382</v>
      </c>
      <c r="F82" s="12">
        <f t="shared" ca="1" si="8"/>
        <v>-0.73189233553607758</v>
      </c>
    </row>
    <row r="83" spans="1:6" x14ac:dyDescent="0.2">
      <c r="A83">
        <f t="shared" si="9"/>
        <v>82</v>
      </c>
      <c r="B83" s="3">
        <f t="shared" ca="1" si="10"/>
        <v>321.60307496026917</v>
      </c>
      <c r="C83" s="3">
        <f t="shared" ca="1" si="11"/>
        <v>89.903081567917738</v>
      </c>
      <c r="D83" s="12">
        <f t="shared" ca="1" si="12"/>
        <v>2.3913793603990285</v>
      </c>
      <c r="E83" s="12">
        <f t="shared" ca="1" si="13"/>
        <v>0.97158132425396959</v>
      </c>
      <c r="F83" s="12">
        <f t="shared" ca="1" si="8"/>
        <v>2.3234195257700989</v>
      </c>
    </row>
    <row r="84" spans="1:6" x14ac:dyDescent="0.2">
      <c r="A84">
        <f t="shared" si="9"/>
        <v>83</v>
      </c>
      <c r="B84" s="3">
        <f t="shared" ca="1" si="10"/>
        <v>221.48513272337391</v>
      </c>
      <c r="C84" s="3">
        <f t="shared" ca="1" si="11"/>
        <v>67.322099750090715</v>
      </c>
      <c r="D84" s="12">
        <f t="shared" ca="1" si="12"/>
        <v>-1.0843937218346227</v>
      </c>
      <c r="E84" s="12">
        <f t="shared" ca="1" si="13"/>
        <v>-0.7486561199478583</v>
      </c>
      <c r="F84" s="12">
        <f t="shared" ca="1" si="8"/>
        <v>0.8118379962845258</v>
      </c>
    </row>
    <row r="85" spans="1:6" x14ac:dyDescent="0.2">
      <c r="A85">
        <f t="shared" si="9"/>
        <v>84</v>
      </c>
      <c r="B85" s="3">
        <f t="shared" ca="1" si="10"/>
        <v>298.33251819798818</v>
      </c>
      <c r="C85" s="3">
        <f t="shared" ca="1" si="11"/>
        <v>91.292573193976651</v>
      </c>
      <c r="D85" s="12">
        <f t="shared" ca="1" si="12"/>
        <v>1.5835004428365416</v>
      </c>
      <c r="E85" s="12">
        <f t="shared" ca="1" si="13"/>
        <v>1.0774339192755196</v>
      </c>
      <c r="F85" s="12">
        <f t="shared" ca="1" si="8"/>
        <v>1.7061170882998957</v>
      </c>
    </row>
    <row r="86" spans="1:6" x14ac:dyDescent="0.2">
      <c r="A86">
        <f t="shared" si="9"/>
        <v>85</v>
      </c>
      <c r="B86" s="3">
        <f t="shared" ca="1" si="10"/>
        <v>233.45620818630152</v>
      </c>
      <c r="C86" s="3">
        <f t="shared" ca="1" si="11"/>
        <v>82.626019805035526</v>
      </c>
      <c r="D86" s="12">
        <f t="shared" ca="1" si="12"/>
        <v>-0.66879646793802805</v>
      </c>
      <c r="E86" s="12">
        <f t="shared" ca="1" si="13"/>
        <v>0.41720887803922907</v>
      </c>
      <c r="F86" s="12">
        <f t="shared" ca="1" si="8"/>
        <v>-0.27902782402502391</v>
      </c>
    </row>
    <row r="87" spans="1:6" x14ac:dyDescent="0.2">
      <c r="A87">
        <f t="shared" si="9"/>
        <v>86</v>
      </c>
      <c r="B87" s="3">
        <f t="shared" ca="1" si="10"/>
        <v>284.09175272749661</v>
      </c>
      <c r="C87" s="3">
        <f t="shared" ca="1" si="11"/>
        <v>89.498095031384537</v>
      </c>
      <c r="D87" s="12">
        <f t="shared" ca="1" si="12"/>
        <v>1.0891068487730766</v>
      </c>
      <c r="E87" s="12">
        <f t="shared" ca="1" si="13"/>
        <v>0.94072912260204578</v>
      </c>
      <c r="F87" s="12">
        <f t="shared" ca="1" si="8"/>
        <v>1.0245545302661754</v>
      </c>
    </row>
    <row r="88" spans="1:6" x14ac:dyDescent="0.2">
      <c r="A88">
        <f t="shared" si="9"/>
        <v>87</v>
      </c>
      <c r="B88" s="3">
        <f t="shared" ca="1" si="10"/>
        <v>289.17787553471857</v>
      </c>
      <c r="C88" s="3">
        <f t="shared" ca="1" si="11"/>
        <v>76.940392844769335</v>
      </c>
      <c r="D88" s="12">
        <f t="shared" ca="1" si="12"/>
        <v>1.2656806811082162</v>
      </c>
      <c r="E88" s="12">
        <f t="shared" ca="1" si="13"/>
        <v>-1.5926778758997531E-2</v>
      </c>
      <c r="F88" s="12">
        <f t="shared" ca="1" si="8"/>
        <v>-2.0158216187547866E-2</v>
      </c>
    </row>
    <row r="89" spans="1:6" x14ac:dyDescent="0.2">
      <c r="A89">
        <f t="shared" si="9"/>
        <v>88</v>
      </c>
      <c r="B89" s="3">
        <f t="shared" ca="1" si="10"/>
        <v>231.99818521269853</v>
      </c>
      <c r="C89" s="3">
        <f t="shared" ca="1" si="11"/>
        <v>60.61981476243335</v>
      </c>
      <c r="D89" s="12">
        <f t="shared" ca="1" si="12"/>
        <v>-0.71941433813891986</v>
      </c>
      <c r="E89" s="12">
        <f t="shared" ca="1" si="13"/>
        <v>-1.2592416069074097</v>
      </c>
      <c r="F89" s="12">
        <f t="shared" ca="1" si="8"/>
        <v>0.90591646719028407</v>
      </c>
    </row>
    <row r="90" spans="1:6" x14ac:dyDescent="0.2">
      <c r="A90">
        <f t="shared" si="9"/>
        <v>89</v>
      </c>
      <c r="B90" s="3">
        <f t="shared" ca="1" si="10"/>
        <v>250.06640536030852</v>
      </c>
      <c r="C90" s="3">
        <f t="shared" ca="1" si="11"/>
        <v>100.23399165892837</v>
      </c>
      <c r="D90" s="12">
        <f t="shared" ca="1" si="12"/>
        <v>-9.2143822686883078E-2</v>
      </c>
      <c r="E90" s="12">
        <f t="shared" ca="1" si="13"/>
        <v>1.7585984041405864</v>
      </c>
      <c r="F90" s="12">
        <f t="shared" ca="1" si="8"/>
        <v>-0.16204397952856575</v>
      </c>
    </row>
    <row r="91" spans="1:6" x14ac:dyDescent="0.2">
      <c r="A91">
        <f t="shared" si="9"/>
        <v>90</v>
      </c>
      <c r="B91" s="3">
        <f t="shared" ca="1" si="10"/>
        <v>270.79503956099126</v>
      </c>
      <c r="C91" s="3">
        <f t="shared" ca="1" si="11"/>
        <v>81.580316962716296</v>
      </c>
      <c r="D91" s="12">
        <f t="shared" ca="1" si="12"/>
        <v>0.62748771564141781</v>
      </c>
      <c r="E91" s="12">
        <f t="shared" ca="1" si="13"/>
        <v>0.33754639040347562</v>
      </c>
      <c r="F91" s="12">
        <f t="shared" ca="1" si="8"/>
        <v>0.21180621343728312</v>
      </c>
    </row>
    <row r="92" spans="1:6" x14ac:dyDescent="0.2">
      <c r="A92">
        <f t="shared" si="9"/>
        <v>91</v>
      </c>
      <c r="B92" s="3">
        <f t="shared" ca="1" si="10"/>
        <v>223.0848605509259</v>
      </c>
      <c r="C92" s="3">
        <f t="shared" ca="1" si="11"/>
        <v>57.012494241219756</v>
      </c>
      <c r="D92" s="12">
        <f t="shared" ca="1" si="12"/>
        <v>-1.0288563146758862</v>
      </c>
      <c r="E92" s="12">
        <f t="shared" ca="1" si="13"/>
        <v>-1.5340501995493054</v>
      </c>
      <c r="F92" s="12">
        <f t="shared" ca="1" si="8"/>
        <v>1.5783172348361063</v>
      </c>
    </row>
    <row r="93" spans="1:6" x14ac:dyDescent="0.2">
      <c r="A93">
        <f t="shared" si="9"/>
        <v>92</v>
      </c>
      <c r="B93" s="3">
        <f t="shared" ca="1" si="10"/>
        <v>297.344520312452</v>
      </c>
      <c r="C93" s="3">
        <f t="shared" ca="1" si="11"/>
        <v>106.13809073109759</v>
      </c>
      <c r="D93" s="12">
        <f t="shared" ca="1" si="12"/>
        <v>1.5492003325953136</v>
      </c>
      <c r="E93" s="12">
        <f t="shared" ca="1" si="13"/>
        <v>2.2083774429866536</v>
      </c>
      <c r="F93" s="12">
        <f t="shared" ca="1" si="8"/>
        <v>3.4212190691709119</v>
      </c>
    </row>
    <row r="94" spans="1:6" x14ac:dyDescent="0.2">
      <c r="A94">
        <f t="shared" si="9"/>
        <v>93</v>
      </c>
      <c r="B94" s="3">
        <f t="shared" ca="1" si="10"/>
        <v>260.01575868167276</v>
      </c>
      <c r="C94" s="3">
        <f t="shared" ca="1" si="11"/>
        <v>77.421379436018967</v>
      </c>
      <c r="D94" s="12">
        <f t="shared" ca="1" si="12"/>
        <v>0.2532657381509128</v>
      </c>
      <c r="E94" s="12">
        <f t="shared" ca="1" si="13"/>
        <v>2.0715168482348702E-2</v>
      </c>
      <c r="F94" s="12">
        <f t="shared" ca="1" si="8"/>
        <v>5.2464424366025679E-3</v>
      </c>
    </row>
    <row r="95" spans="1:6" x14ac:dyDescent="0.2">
      <c r="A95">
        <f t="shared" si="9"/>
        <v>94</v>
      </c>
      <c r="B95" s="3">
        <f t="shared" ca="1" si="10"/>
        <v>189.18209919591973</v>
      </c>
      <c r="C95" s="3">
        <f t="shared" ca="1" si="11"/>
        <v>52.324934482933941</v>
      </c>
      <c r="D95" s="12">
        <f t="shared" ca="1" si="12"/>
        <v>-2.2058511938984053</v>
      </c>
      <c r="E95" s="12">
        <f t="shared" ca="1" si="13"/>
        <v>-1.8911522902905884</v>
      </c>
      <c r="F95" s="12">
        <f t="shared" ca="1" si="8"/>
        <v>4.171600537381198</v>
      </c>
    </row>
    <row r="96" spans="1:6" x14ac:dyDescent="0.2">
      <c r="A96">
        <f t="shared" si="9"/>
        <v>95</v>
      </c>
      <c r="B96" s="3">
        <f t="shared" ca="1" si="10"/>
        <v>252.23511820192746</v>
      </c>
      <c r="C96" s="3">
        <f t="shared" ca="1" si="11"/>
        <v>74.076903900026352</v>
      </c>
      <c r="D96" s="12">
        <f t="shared" ca="1" si="12"/>
        <v>-1.6853085087047599E-2</v>
      </c>
      <c r="E96" s="12">
        <f t="shared" ca="1" si="13"/>
        <v>-0.23406968076142592</v>
      </c>
      <c r="F96" s="12">
        <f t="shared" ca="1" si="8"/>
        <v>3.9447962461703796E-3</v>
      </c>
    </row>
    <row r="97" spans="1:6" x14ac:dyDescent="0.2">
      <c r="A97">
        <f t="shared" si="9"/>
        <v>96</v>
      </c>
      <c r="B97" s="3">
        <f t="shared" ca="1" si="10"/>
        <v>194.58948218009175</v>
      </c>
      <c r="C97" s="3">
        <f t="shared" ca="1" si="11"/>
        <v>55.305728755770325</v>
      </c>
      <c r="D97" s="12">
        <f t="shared" ca="1" si="12"/>
        <v>-2.0181242410487177</v>
      </c>
      <c r="E97" s="12">
        <f t="shared" ca="1" si="13"/>
        <v>-1.6640729735911099</v>
      </c>
      <c r="F97" s="12">
        <f t="shared" ca="1" si="8"/>
        <v>3.3583060068782418</v>
      </c>
    </row>
    <row r="98" spans="1:6" x14ac:dyDescent="0.2">
      <c r="A98">
        <f t="shared" si="9"/>
        <v>97</v>
      </c>
      <c r="B98" s="3">
        <f t="shared" ca="1" si="10"/>
        <v>242.45492774533287</v>
      </c>
      <c r="C98" s="3">
        <f t="shared" ca="1" si="11"/>
        <v>55.886680292303389</v>
      </c>
      <c r="D98" s="12">
        <f t="shared" ca="1" si="12"/>
        <v>-0.35638985510690363</v>
      </c>
      <c r="E98" s="12">
        <f t="shared" ca="1" si="13"/>
        <v>-1.619815616029191</v>
      </c>
      <c r="F98" s="12">
        <f t="shared" ca="1" si="8"/>
        <v>0.5772858526965432</v>
      </c>
    </row>
    <row r="99" spans="1:6" x14ac:dyDescent="0.2">
      <c r="A99">
        <f t="shared" si="9"/>
        <v>98</v>
      </c>
      <c r="B99" s="3">
        <f t="shared" ca="1" si="10"/>
        <v>279.71104971420471</v>
      </c>
      <c r="C99" s="3">
        <f t="shared" ca="1" si="11"/>
        <v>76.374262349912442</v>
      </c>
      <c r="D99" s="12">
        <f t="shared" ca="1" si="12"/>
        <v>0.9370229238075406</v>
      </c>
      <c r="E99" s="12">
        <f t="shared" ca="1" si="13"/>
        <v>-5.9055057388073269E-2</v>
      </c>
      <c r="F99" s="12">
        <f t="shared" ca="1" si="8"/>
        <v>-5.5335942539394514E-2</v>
      </c>
    </row>
    <row r="100" spans="1:6" x14ac:dyDescent="0.2">
      <c r="A100">
        <f t="shared" si="9"/>
        <v>99</v>
      </c>
      <c r="B100" s="3">
        <f t="shared" ca="1" si="10"/>
        <v>284.69387210146897</v>
      </c>
      <c r="C100" s="3">
        <f t="shared" ca="1" si="11"/>
        <v>87.643252621404415</v>
      </c>
      <c r="D100" s="12">
        <f t="shared" ca="1" si="12"/>
        <v>1.1100104976654253</v>
      </c>
      <c r="E100" s="12">
        <f t="shared" ca="1" si="13"/>
        <v>0.79942572877785234</v>
      </c>
      <c r="F100" s="12">
        <f t="shared" ca="1" si="8"/>
        <v>0.88737095104724917</v>
      </c>
    </row>
    <row r="101" spans="1:6" x14ac:dyDescent="0.2">
      <c r="A101">
        <f t="shared" si="9"/>
        <v>100</v>
      </c>
      <c r="B101" s="3">
        <f t="shared" ca="1" si="10"/>
        <v>293.58404902919762</v>
      </c>
      <c r="C101" s="3">
        <f t="shared" ca="1" si="11"/>
        <v>92.450507327174961</v>
      </c>
      <c r="D101" s="12">
        <f t="shared" ca="1" si="12"/>
        <v>1.4186488592947417</v>
      </c>
      <c r="E101" s="12">
        <f t="shared" ca="1" si="13"/>
        <v>1.1656462773526406</v>
      </c>
      <c r="F101" s="12">
        <f t="shared" ca="1" si="8"/>
        <v>1.6536427617074858</v>
      </c>
    </row>
    <row r="102" spans="1:6" x14ac:dyDescent="0.2">
      <c r="A102" t="s">
        <v>11</v>
      </c>
      <c r="B102" s="8">
        <f ca="1">AVERAGE(B2:B101)</f>
        <v>252.72056306824601</v>
      </c>
      <c r="C102" s="8">
        <f ca="1">AVERAGE(C2:C101)</f>
        <v>77.149458344875541</v>
      </c>
    </row>
    <row r="103" spans="1:6" x14ac:dyDescent="0.2">
      <c r="A103" t="s">
        <v>12</v>
      </c>
      <c r="B103" s="8">
        <f ca="1">STDEVP(B2:B101)</f>
        <v>28.804510498296406</v>
      </c>
      <c r="C103" s="8">
        <f ca="1">STDEVP(C2:C101)</f>
        <v>13.126665678588552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14</vt:lpstr>
      <vt:lpstr>DATA F9 14</vt:lpstr>
      <vt:lpstr>DATA F9 100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smackenz</dc:creator>
  <cp:lastModifiedBy>STFX</cp:lastModifiedBy>
  <dcterms:created xsi:type="dcterms:W3CDTF">2007-10-22T02:48:21Z</dcterms:created>
  <dcterms:modified xsi:type="dcterms:W3CDTF">2012-10-31T12:42:37Z</dcterms:modified>
</cp:coreProperties>
</file>